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Web Initiatives\2018 Web Development\Finance\Consultants\"/>
    </mc:Choice>
  </mc:AlternateContent>
  <bookViews>
    <workbookView xWindow="0" yWindow="0" windowWidth="20160" windowHeight="9285" tabRatio="624"/>
  </bookViews>
  <sheets>
    <sheet name="Connectional Table" sheetId="4" r:id="rId1"/>
    <sheet name="Discipleship Ministries" sheetId="1" r:id="rId2"/>
    <sheet name="GBCS" sheetId="5" r:id="rId3"/>
    <sheet name="GBGM" sheetId="2" r:id="rId4"/>
    <sheet name="GBGM-UMCOR" sheetId="3" r:id="rId5"/>
    <sheet name="GBHEM" sheetId="6" r:id="rId6"/>
    <sheet name="GBHEM-AU" sheetId="7" r:id="rId7"/>
    <sheet name="GCAH" sheetId="8" r:id="rId8"/>
    <sheet name="GCORR" sheetId="11" r:id="rId9"/>
    <sheet name="GCSRW" sheetId="9" r:id="rId10"/>
    <sheet name="UMCOM" sheetId="10" r:id="rId11"/>
  </sheets>
  <definedNames>
    <definedName name="_xlnm.Print_Titles" localSheetId="1">'Discipleship Ministries'!$7:$7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7" i="2" l="1"/>
  <c r="K87" i="2"/>
  <c r="I10" i="2"/>
  <c r="G22" i="10" l="1"/>
  <c r="J30" i="9"/>
  <c r="G19" i="11"/>
  <c r="I17" i="7" l="1"/>
  <c r="I8" i="7"/>
  <c r="I25" i="6"/>
  <c r="I20" i="6"/>
  <c r="I17" i="6"/>
  <c r="I15" i="6"/>
  <c r="I11" i="6"/>
  <c r="I16" i="3" l="1"/>
  <c r="I15" i="3"/>
  <c r="I26" i="3" s="1"/>
  <c r="I30" i="5" l="1"/>
  <c r="G15" i="4" l="1"/>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5" i="2" s="1"/>
  <c r="A46" i="2" s="1"/>
  <c r="A47" i="2" s="1"/>
  <c r="A48" i="2" s="1"/>
  <c r="A49" i="2" s="1"/>
</calcChain>
</file>

<file path=xl/sharedStrings.xml><?xml version="1.0" encoding="utf-8"?>
<sst xmlns="http://schemas.openxmlformats.org/spreadsheetml/2006/main" count="1587" uniqueCount="993">
  <si>
    <t>Name</t>
  </si>
  <si>
    <t>City</t>
  </si>
  <si>
    <t>State</t>
  </si>
  <si>
    <t>Contract Period</t>
  </si>
  <si>
    <t>Purpose</t>
  </si>
  <si>
    <t>Amount Paid</t>
  </si>
  <si>
    <t>Chicago</t>
  </si>
  <si>
    <t>IL</t>
  </si>
  <si>
    <t>KS</t>
  </si>
  <si>
    <t>MISSIONINSITE, LLC</t>
  </si>
  <si>
    <t>IRVINE</t>
  </si>
  <si>
    <t>CA</t>
  </si>
  <si>
    <t>TX</t>
  </si>
  <si>
    <t>MD</t>
  </si>
  <si>
    <t>ISABELLE B BERGER</t>
  </si>
  <si>
    <t>VAIL</t>
  </si>
  <si>
    <t>AZ</t>
  </si>
  <si>
    <t>GA</t>
  </si>
  <si>
    <t>LINDA TANQUIST BOULOS</t>
  </si>
  <si>
    <t>COLUMBUS</t>
  </si>
  <si>
    <t>OH</t>
  </si>
  <si>
    <t>NASHVILLE</t>
  </si>
  <si>
    <t>TN</t>
  </si>
  <si>
    <t>NORMAN F WEBER</t>
  </si>
  <si>
    <t>MT. JULIET</t>
  </si>
  <si>
    <t>BRICK RIVER TECHNOLOGIES</t>
  </si>
  <si>
    <t>EXETER</t>
  </si>
  <si>
    <t>NH</t>
  </si>
  <si>
    <t>Vital Signs</t>
  </si>
  <si>
    <t>SYLVIA SIMPSON</t>
  </si>
  <si>
    <t>PARRISH</t>
  </si>
  <si>
    <t>FL</t>
  </si>
  <si>
    <t>CONCUR TECHNOLOGIES, INC</t>
  </si>
  <si>
    <t>BELLEVUE</t>
  </si>
  <si>
    <t>WA</t>
  </si>
  <si>
    <t>BASE TRAVEL/SUPPORT DESK/GSA T</t>
  </si>
  <si>
    <t>CAMERA READY</t>
  </si>
  <si>
    <t>Hair, makeup for SATP "ANNA" v</t>
  </si>
  <si>
    <t>DISTINCT HOLDINGS, INC</t>
  </si>
  <si>
    <t>KENILWORTH</t>
  </si>
  <si>
    <t>NJ</t>
  </si>
  <si>
    <t xml:space="preserve">Annual Maintenance fee </t>
  </si>
  <si>
    <t>EMILY K REECE</t>
  </si>
  <si>
    <t>WHITESTOWN</t>
  </si>
  <si>
    <t>IN</t>
  </si>
  <si>
    <t>Marketing strategy for Discipl</t>
  </si>
  <si>
    <t>GREGORY SMITH</t>
  </si>
  <si>
    <t>FRANKLIN</t>
  </si>
  <si>
    <t>Joshua Wade Childs</t>
  </si>
  <si>
    <t>Nashville</t>
  </si>
  <si>
    <t>MCCRAY AGENCY LLC</t>
  </si>
  <si>
    <t>Actors for SATP "ANNA" Video</t>
  </si>
  <si>
    <t>MIDNIGHT OIL PRODUCTIONS LLC</t>
  </si>
  <si>
    <t>TIPP CITY</t>
  </si>
  <si>
    <t>SAPT revisions and voiceover</t>
  </si>
  <si>
    <t>TALENT TREK AGENCY</t>
  </si>
  <si>
    <t>KNOXVILLE</t>
  </si>
  <si>
    <t>THOMAS R GILLEM</t>
  </si>
  <si>
    <t>BRENTWOOD</t>
  </si>
  <si>
    <t>TIM WELLS</t>
  </si>
  <si>
    <t>BURBANK</t>
  </si>
  <si>
    <t>TOSKA MEDLOCK LEE</t>
  </si>
  <si>
    <t>DALLAS</t>
  </si>
  <si>
    <t>MANUEL BALLEN</t>
  </si>
  <si>
    <t>NOLENSVILLE</t>
  </si>
  <si>
    <t>Cloud Work Consulting, LLC</t>
  </si>
  <si>
    <t>Franklin</t>
  </si>
  <si>
    <t>IT Managed Services</t>
  </si>
  <si>
    <t>CVENT INC.</t>
  </si>
  <si>
    <t>PHILADELPHIA</t>
  </si>
  <si>
    <t>PA</t>
  </si>
  <si>
    <t>ONE YEAR CONTRACT AGREEMENT</t>
  </si>
  <si>
    <t>DATA BLUE, LLC</t>
  </si>
  <si>
    <t>ATLANTA</t>
  </si>
  <si>
    <t>Infoworks, Inc</t>
  </si>
  <si>
    <t>JASON KLEES</t>
  </si>
  <si>
    <t>ORLANDO</t>
  </si>
  <si>
    <t>CHRISTOPHER BLAKE DAVIS JR</t>
  </si>
  <si>
    <t>Cynthia Ann Solomon</t>
  </si>
  <si>
    <t>ERIN S MCATEE</t>
  </si>
  <si>
    <t>GEMINI PRODUCTION GROUP INC</t>
  </si>
  <si>
    <t>MATT CARLISLE</t>
  </si>
  <si>
    <t>MELISSA WHEATLEY</t>
  </si>
  <si>
    <t>Upload 1/2 of Lent worship pac</t>
  </si>
  <si>
    <t>MELTWATER NEWS US, INC</t>
  </si>
  <si>
    <t>SAN FRANCISCO</t>
  </si>
  <si>
    <t>Premium Social Package, and in</t>
  </si>
  <si>
    <t>PARAMORE DIGITAL, LLC</t>
  </si>
  <si>
    <t>Polly Ann House</t>
  </si>
  <si>
    <t>SCOTT HUTCHESON</t>
  </si>
  <si>
    <t>SOLSPACE, INC.</t>
  </si>
  <si>
    <t>SANTA CRUZ</t>
  </si>
  <si>
    <t>Project Management for website</t>
  </si>
  <si>
    <t>WASHINGTON</t>
  </si>
  <si>
    <t>DC</t>
  </si>
  <si>
    <t>BETSEY JOY MARVIN</t>
  </si>
  <si>
    <t>KENTWOOD</t>
  </si>
  <si>
    <t>MI</t>
  </si>
  <si>
    <t>For 1 YWC Lesson</t>
  </si>
  <si>
    <t>HANNAH BETH WILSON</t>
  </si>
  <si>
    <t>MOBILE</t>
  </si>
  <si>
    <t>AL</t>
  </si>
  <si>
    <t>Podcast Episodes 1-5 for Youth</t>
  </si>
  <si>
    <t>ARLINGTON</t>
  </si>
  <si>
    <t>VA</t>
  </si>
  <si>
    <t>JEREMY WELLS STEELE</t>
  </si>
  <si>
    <t>JULIA KATHRYN NUSBAUM</t>
  </si>
  <si>
    <t>MILWAUKEE</t>
  </si>
  <si>
    <t>WI</t>
  </si>
  <si>
    <t>MICHELLE MOORE</t>
  </si>
  <si>
    <t>AR</t>
  </si>
  <si>
    <t>SPEAKER FOR WJ YOUTH COHORT TR</t>
  </si>
  <si>
    <t>REBEKAH BLED</t>
  </si>
  <si>
    <t>TULSA</t>
  </si>
  <si>
    <t>OK</t>
  </si>
  <si>
    <t>For 1 Lesson on Youth Worker C</t>
  </si>
  <si>
    <t>SCOTT A MEIER</t>
  </si>
  <si>
    <t>NORMAN</t>
  </si>
  <si>
    <t>1 Lesson For Youth Worker Coll</t>
  </si>
  <si>
    <t>WILLIAM THEODORE GILLIGAN</t>
  </si>
  <si>
    <t>CALIFORNIA</t>
  </si>
  <si>
    <t>KEN TUCKER</t>
  </si>
  <si>
    <t>HERNDON</t>
  </si>
  <si>
    <t>Ken Tucker work for workitude</t>
  </si>
  <si>
    <t>ISAAC DONKO KOUASSI BROUNE</t>
  </si>
  <si>
    <t>KRISTIN C GOBLE</t>
  </si>
  <si>
    <t>Lynne M Deming</t>
  </si>
  <si>
    <t>Annual Report of Consultants/Contract Employees per Report #11, Item #8 as Approved by the 2012 General Conference</t>
  </si>
  <si>
    <t>Consultants. As part of its oversight function, GCFA shall prepare and make available an annual listing of all consulting contracts entered into by agencies and organizations amenable to the Connectional Table. This shall also include the Council of Bishops. This listing shall be published by March 1 of each year and include contracts in place during the preceding calendar year. The list shall include the name of the individual or corporate entity, length and purpose of the contract and the amount of money paid for the contractor.</t>
  </si>
  <si>
    <t>FIRST</t>
  </si>
  <si>
    <t>LAST</t>
  </si>
  <si>
    <t xml:space="preserve">CITY </t>
  </si>
  <si>
    <t>ST</t>
  </si>
  <si>
    <t>CONTRACT BEGINS</t>
  </si>
  <si>
    <t>CONTRACT ENDS</t>
  </si>
  <si>
    <t>PURPOSE</t>
  </si>
  <si>
    <t>Mi Rhang</t>
  </si>
  <si>
    <t xml:space="preserve">Baek </t>
  </si>
  <si>
    <t>Lancaster</t>
  </si>
  <si>
    <t>Felipe</t>
  </si>
  <si>
    <t>Castillo</t>
  </si>
  <si>
    <t xml:space="preserve">Clifton </t>
  </si>
  <si>
    <t xml:space="preserve">Support for Interpretation Services </t>
  </si>
  <si>
    <t>Douglas Dakin</t>
  </si>
  <si>
    <t xml:space="preserve">Cook </t>
  </si>
  <si>
    <t>Quito</t>
  </si>
  <si>
    <t>Ecuador</t>
  </si>
  <si>
    <t>Work jointly with the Internal Audit Department in the audits and assist GBGM in the setup of regional offices, assist with all property and legal matters.</t>
  </si>
  <si>
    <t>Maureen</t>
  </si>
  <si>
    <t>Cleary</t>
  </si>
  <si>
    <t>East Stroudsburg</t>
  </si>
  <si>
    <t>Leadership and Organizational Development Coach.</t>
  </si>
  <si>
    <t xml:space="preserve">Jerry </t>
  </si>
  <si>
    <t>Crabb</t>
  </si>
  <si>
    <t>Tampa</t>
  </si>
  <si>
    <t>Manage GBGM residential properties located in Tampa, Florida</t>
  </si>
  <si>
    <t>Sherry L.</t>
  </si>
  <si>
    <t>Daniels</t>
  </si>
  <si>
    <t>Norfolk</t>
  </si>
  <si>
    <t>Bronx</t>
  </si>
  <si>
    <t>NY</t>
  </si>
  <si>
    <t>-</t>
  </si>
  <si>
    <t>Decatur</t>
  </si>
  <si>
    <t>New York</t>
  </si>
  <si>
    <t>Barbara</t>
  </si>
  <si>
    <t xml:space="preserve">Hufner-Kemper </t>
  </si>
  <si>
    <t>Atlanta</t>
  </si>
  <si>
    <t>Provide training and coaching for Mission Roundtable Facilitors.</t>
  </si>
  <si>
    <t xml:space="preserve"> </t>
  </si>
  <si>
    <t xml:space="preserve">Diane H. </t>
  </si>
  <si>
    <t>Johnson</t>
  </si>
  <si>
    <t>St. Louis</t>
  </si>
  <si>
    <t>MO</t>
  </si>
  <si>
    <t xml:space="preserve">Glenn Owen </t>
  </si>
  <si>
    <t xml:space="preserve">Kellum </t>
  </si>
  <si>
    <t>Lawrenceville</t>
  </si>
  <si>
    <t xml:space="preserve">Provide program visioning for GBGM's future program directions; act as local logistics contact in Atlanta; assist with staff recruitment in providing contacts and links </t>
  </si>
  <si>
    <t>Andrew Hojin</t>
  </si>
  <si>
    <t xml:space="preserve">Kim </t>
  </si>
  <si>
    <t xml:space="preserve">Oviedo </t>
  </si>
  <si>
    <t>Mission Volunteers Consultant focus on Korean Mission Volunteers.</t>
  </si>
  <si>
    <t>Mary Ellen</t>
  </si>
  <si>
    <t>Kris</t>
  </si>
  <si>
    <t>Provide legal services for Global Ministries; program service for Ministry with the Poor and Global Migration</t>
  </si>
  <si>
    <t xml:space="preserve">Christine </t>
  </si>
  <si>
    <t xml:space="preserve">Lee </t>
  </si>
  <si>
    <t>Harrington Park</t>
  </si>
  <si>
    <t>Assist with the compilation of the 2018 Prayer Calendar. Provide training to GBGM staff related to the Missionary Financial Services transition.</t>
  </si>
  <si>
    <t xml:space="preserve">Ruhong </t>
  </si>
  <si>
    <t xml:space="preserve">Liu </t>
  </si>
  <si>
    <t>Nanjing</t>
  </si>
  <si>
    <t>China</t>
  </si>
  <si>
    <t xml:space="preserve">China Program </t>
  </si>
  <si>
    <t>Lockward</t>
  </si>
  <si>
    <t xml:space="preserve">Naomi </t>
  </si>
  <si>
    <t xml:space="preserve">Madsen </t>
  </si>
  <si>
    <t>El Cajon</t>
  </si>
  <si>
    <t xml:space="preserve">Coordinate Global Mission Fellows (GMF) affilitate gatherings and cultivating potential affilitates, provide technical assistance and develop long term program development models, partnerships and processes.  </t>
  </si>
  <si>
    <t xml:space="preserve">Steven </t>
  </si>
  <si>
    <t>Moy</t>
  </si>
  <si>
    <t>Brooklyn</t>
  </si>
  <si>
    <t xml:space="preserve">IT Program Service </t>
  </si>
  <si>
    <t>Susan</t>
  </si>
  <si>
    <t>Mullin</t>
  </si>
  <si>
    <t>Minneapolis</t>
  </si>
  <si>
    <t>MN</t>
  </si>
  <si>
    <t xml:space="preserve">Assist the Caretaker's of God's Creation program with strategic planning, marketing, and cultivation. </t>
  </si>
  <si>
    <t>Brandon</t>
  </si>
  <si>
    <t>Powell</t>
  </si>
  <si>
    <t>Boston</t>
  </si>
  <si>
    <t>MA</t>
  </si>
  <si>
    <t>Young Adult Missionary Services curriculum development coordinator</t>
  </si>
  <si>
    <t>Sunil Jacob</t>
  </si>
  <si>
    <t>Ram</t>
  </si>
  <si>
    <t>Uttar Pradesh</t>
  </si>
  <si>
    <t>INDIA</t>
  </si>
  <si>
    <t>Regional Auditor for the Asia Region</t>
  </si>
  <si>
    <t>Alexandra</t>
  </si>
  <si>
    <t>Salvatierra</t>
  </si>
  <si>
    <t>Malkanthi</t>
  </si>
  <si>
    <t>Silva</t>
  </si>
  <si>
    <t>Staten Island</t>
  </si>
  <si>
    <t>Smith</t>
  </si>
  <si>
    <t>Brentwood</t>
  </si>
  <si>
    <t xml:space="preserve">Anatoliy </t>
  </si>
  <si>
    <t xml:space="preserve">Suslovich </t>
  </si>
  <si>
    <t xml:space="preserve">NY </t>
  </si>
  <si>
    <t xml:space="preserve">Dr. Ted R. </t>
  </si>
  <si>
    <t>Winneberger</t>
  </si>
  <si>
    <t>Wilmington</t>
  </si>
  <si>
    <t>NC</t>
  </si>
  <si>
    <t xml:space="preserve">Medical consultant for GBGM missionaries.   </t>
  </si>
  <si>
    <t xml:space="preserve">Decatur </t>
  </si>
  <si>
    <t>Carol</t>
  </si>
  <si>
    <t>Flores</t>
  </si>
  <si>
    <t>Houston</t>
  </si>
  <si>
    <t xml:space="preserve">US Disaster Response services </t>
  </si>
  <si>
    <t>CO</t>
  </si>
  <si>
    <t xml:space="preserve">Elizabeth </t>
  </si>
  <si>
    <t>McDevitt</t>
  </si>
  <si>
    <t>Whiting</t>
  </si>
  <si>
    <t xml:space="preserve">NJ </t>
  </si>
  <si>
    <t>Provide training to UMC volunteers, conference staff and staff of partner organizations in the areas of Disaster Case Management, Connecting Neighbors.</t>
  </si>
  <si>
    <t>Kelli A.</t>
  </si>
  <si>
    <t>Mineard</t>
  </si>
  <si>
    <t>West Chester</t>
  </si>
  <si>
    <t>Coordinate the revision of an Office of US Foreign Disaster Assistance (OFDA) funded Concept Note and development of a proposal submission for East Darfur State. Consultant will work in collaboration with the UMCOR Sudan Country Office and UMCOR Headquarter.</t>
  </si>
  <si>
    <t xml:space="preserve">Angela Tackett   </t>
  </si>
  <si>
    <t>Overstreet</t>
  </si>
  <si>
    <t xml:space="preserve">Spring Hill </t>
  </si>
  <si>
    <t>Christy</t>
  </si>
  <si>
    <t>Brownsville</t>
  </si>
  <si>
    <t xml:space="preserve">Barbara </t>
  </si>
  <si>
    <t xml:space="preserve">Tripp </t>
  </si>
  <si>
    <t>Raleigh</t>
  </si>
  <si>
    <t>US Diaster Response services</t>
  </si>
  <si>
    <t xml:space="preserve">Tim </t>
  </si>
  <si>
    <t>Vermande</t>
  </si>
  <si>
    <t>Indianapolis</t>
  </si>
  <si>
    <t>Communication Specialist in support the communications needs of the disability Ministry  Committee relating to promotion of the disability ministries' work towards acceddibility/inclusion.</t>
  </si>
  <si>
    <t>Communication Specialist in support the communications needs of the UM Commettee on Deaf and Hard of Hearing Ministries relating to promotion of UMCDHM's work towards equipping and advocating access and inclusion</t>
  </si>
  <si>
    <t>Leo</t>
  </si>
  <si>
    <t>Yates, Jr.</t>
  </si>
  <si>
    <t>Severn</t>
  </si>
  <si>
    <t>Supporting the UM Committee on Deaf and Hard of Hearing Ministries related to work towards equipping and advocating access/inclusion.</t>
  </si>
  <si>
    <t>Luc</t>
  </si>
  <si>
    <t>Freelance translation service</t>
  </si>
  <si>
    <t xml:space="preserve">GRAND TOTAL </t>
  </si>
  <si>
    <t>Reference</t>
  </si>
  <si>
    <t>Vail</t>
  </si>
  <si>
    <t>General Board of Church and Society</t>
  </si>
  <si>
    <t>NAME</t>
  </si>
  <si>
    <t>ADDRESS</t>
  </si>
  <si>
    <t>CITY</t>
  </si>
  <si>
    <t>ZIP</t>
  </si>
  <si>
    <t>CONTRACT PERIOD</t>
  </si>
  <si>
    <t>ALEXANDRIA</t>
  </si>
  <si>
    <t>No contract - as needed basis</t>
  </si>
  <si>
    <t>FOCUS FUNDRAISIING, LLC</t>
  </si>
  <si>
    <t>BETHESDA</t>
  </si>
  <si>
    <t>October 2017 - April 2018</t>
  </si>
  <si>
    <t>Fund raising/development assessment</t>
  </si>
  <si>
    <t>JACKSON H. DAY</t>
  </si>
  <si>
    <t>CATONSVILLE</t>
  </si>
  <si>
    <t>Healthcare program consultant</t>
  </si>
  <si>
    <t>K_STREET CONSULTING, LLC</t>
  </si>
  <si>
    <t>IT Support</t>
  </si>
  <si>
    <t>Public Relations/Media Training</t>
  </si>
  <si>
    <t>PO BOX 814238</t>
  </si>
  <si>
    <t>HOLLYWOOD</t>
  </si>
  <si>
    <t>33081-4238</t>
  </si>
  <si>
    <t>Temporary staff - Receptionist &amp; GS Assistant</t>
  </si>
  <si>
    <t>TRUST SECURITY SERVICES, INC</t>
  </si>
  <si>
    <t>9400 LIVINGSTON RD.</t>
  </si>
  <si>
    <t>FORT WASHINGTON</t>
  </si>
  <si>
    <t>After hours building security</t>
  </si>
  <si>
    <t>Address</t>
  </si>
  <si>
    <t>Zip</t>
  </si>
  <si>
    <t>Period</t>
  </si>
  <si>
    <t>Clarksville</t>
  </si>
  <si>
    <t>Johnson Business Technology</t>
  </si>
  <si>
    <t>5016 Spedale Ct.  #120</t>
  </si>
  <si>
    <t>Spring Hill</t>
  </si>
  <si>
    <t>Phone system maintenace/trouble shooting</t>
  </si>
  <si>
    <t>Barbara Nye</t>
  </si>
  <si>
    <t>1204 Choctaw Trail</t>
  </si>
  <si>
    <t>Course of Study consultant services</t>
  </si>
  <si>
    <t>Beauty Maenzanise</t>
  </si>
  <si>
    <t>Global Work in Africa</t>
  </si>
  <si>
    <t>Officeteam</t>
  </si>
  <si>
    <t>12400 Collections Center Dr</t>
  </si>
  <si>
    <t>Staffing needs</t>
  </si>
  <si>
    <t>OR</t>
  </si>
  <si>
    <t>ROI Institute</t>
  </si>
  <si>
    <t>350 Crossbrook Drive</t>
  </si>
  <si>
    <t>Chelsea</t>
  </si>
  <si>
    <t>2017-2018</t>
  </si>
  <si>
    <t>Bruce Fenner</t>
  </si>
  <si>
    <t>4497 Granny Smith Court</t>
  </si>
  <si>
    <t>Egg Harbor</t>
  </si>
  <si>
    <t>UMEA consulting during staff transition</t>
  </si>
  <si>
    <t>Jill Uhrine</t>
  </si>
  <si>
    <t>6644 Bethesda Arno Road</t>
  </si>
  <si>
    <t>Thompson Station</t>
  </si>
  <si>
    <t>July 2017-January 2018</t>
  </si>
  <si>
    <t>Salesforce consulting</t>
  </si>
  <si>
    <t>Transperfect Global Inc</t>
  </si>
  <si>
    <t>3 Park Avenue 39th Floor</t>
  </si>
  <si>
    <t xml:space="preserve">New York </t>
  </si>
  <si>
    <t>Translattive services for CCTEF meetings</t>
  </si>
  <si>
    <t>General Commission on the Status and Role of Women</t>
  </si>
  <si>
    <t>GBHEM - AFRICA UNIVERSITY</t>
  </si>
  <si>
    <t>Richard Fotsin</t>
  </si>
  <si>
    <t>4212 Shoals Dr</t>
  </si>
  <si>
    <t>Okemos</t>
  </si>
  <si>
    <t>Computer Support</t>
  </si>
  <si>
    <t>Lloyd Rollins</t>
  </si>
  <si>
    <t>6159 Stone Path Circle</t>
  </si>
  <si>
    <t>Centreville</t>
  </si>
  <si>
    <t xml:space="preserve">Fund Raising </t>
  </si>
  <si>
    <t>Dabale Wehnam Peter</t>
  </si>
  <si>
    <t>Africa Unviersity</t>
  </si>
  <si>
    <t>Mutare</t>
  </si>
  <si>
    <t>University Consulting</t>
  </si>
  <si>
    <t>Baltimore Conf</t>
  </si>
  <si>
    <t>11711 E Market Place</t>
  </si>
  <si>
    <t>Fulton</t>
  </si>
  <si>
    <t>20759-2594</t>
  </si>
  <si>
    <t>GCFA</t>
  </si>
  <si>
    <t>UMC Development Center Svcs</t>
  </si>
  <si>
    <t>Riverside Group, LLC</t>
  </si>
  <si>
    <t>102 Falling Leaf Lane</t>
  </si>
  <si>
    <t>Elgin</t>
  </si>
  <si>
    <t>SC</t>
  </si>
  <si>
    <t>Ednowment Campaign</t>
  </si>
  <si>
    <t>General Commission on Archives and History</t>
  </si>
  <si>
    <t>Amount</t>
  </si>
  <si>
    <t>Candice Johnson</t>
  </si>
  <si>
    <t>Astoria</t>
  </si>
  <si>
    <t>Marketing Consulting</t>
  </si>
  <si>
    <t>CARSON RESEARCH CONSULTING</t>
  </si>
  <si>
    <t>Baltimore</t>
  </si>
  <si>
    <t>Stakeholder Engagement</t>
  </si>
  <si>
    <t>CORR Action Fund Consulting</t>
  </si>
  <si>
    <t>JAMES KEAT</t>
  </si>
  <si>
    <t>NEIL ALEXANDER</t>
  </si>
  <si>
    <t>THE PHILANTHROPIC GROUP</t>
  </si>
  <si>
    <t>United Methodist Communications</t>
  </si>
  <si>
    <t>Gresham Smith &amp; Partners</t>
  </si>
  <si>
    <t>Tribridge Holdings</t>
  </si>
  <si>
    <t xml:space="preserve">Pittsburgh </t>
  </si>
  <si>
    <t>POC for integrating Dynamics GP with other IT Systems</t>
  </si>
  <si>
    <t>Marketo</t>
  </si>
  <si>
    <t xml:space="preserve">Dallas </t>
  </si>
  <si>
    <t>1/1/17-12/31/17</t>
  </si>
  <si>
    <t>Email Marketing</t>
  </si>
  <si>
    <t>Arke Systems LLC</t>
  </si>
  <si>
    <t>Karchner</t>
  </si>
  <si>
    <t>Collegeville</t>
  </si>
  <si>
    <t xml:space="preserve">Market Research </t>
  </si>
  <si>
    <t>Telepoll</t>
  </si>
  <si>
    <t>Toronto</t>
  </si>
  <si>
    <t>Canada</t>
  </si>
  <si>
    <t>Brand Tracking Study</t>
  </si>
  <si>
    <t>Ethink</t>
  </si>
  <si>
    <t>Fallsont</t>
  </si>
  <si>
    <t>Moodle Support &amp; Hosting</t>
  </si>
  <si>
    <t>Barna Research</t>
  </si>
  <si>
    <t xml:space="preserve">Ventura </t>
  </si>
  <si>
    <t>Johnson Business Technology Solutions</t>
  </si>
  <si>
    <t>8/20-12/31/2017</t>
  </si>
  <si>
    <t>VoIP System Support</t>
  </si>
  <si>
    <t>As part of its oversight function, GCFA shall prepare and make available an annual listing of all consulting contracts entered into by agencies and organizations amenable to the Connectional Table. This shall also include the Council of Bishops. This listing will be prepared by March 1 of each year and will include contracts in place during the preceding calendar year. The list will include the name of the individual or corporate entity, address, length and purpose of the contract and the amount of money paid for the contractor.</t>
  </si>
  <si>
    <t>General Commission on Religion and Race</t>
  </si>
  <si>
    <t>Paid</t>
  </si>
  <si>
    <t xml:space="preserve">Discipleship Ministries </t>
  </si>
  <si>
    <t>BILL BROWNSON</t>
  </si>
  <si>
    <t>Columbus</t>
  </si>
  <si>
    <t>10/16/18-12/31/18</t>
  </si>
  <si>
    <t>Review and analyze financial statements, prep for treasurer meeting and listening sessions</t>
  </si>
  <si>
    <t>BRIAN CESARIO</t>
  </si>
  <si>
    <t>New Rochelle</t>
  </si>
  <si>
    <t>04/02/18-08/30/18</t>
  </si>
  <si>
    <t>Review evaluation strategies, meetings with CT staff, Learning Dialogue</t>
  </si>
  <si>
    <t>Claire Bowen</t>
  </si>
  <si>
    <t xml:space="preserve">Atlanta </t>
  </si>
  <si>
    <t>01/24/18-04/18/18</t>
  </si>
  <si>
    <t>Onboarding Retreat</t>
  </si>
  <si>
    <t>Eric Martin &amp; Assoc LLC dba Adaptive Change Advisors</t>
  </si>
  <si>
    <t>Maplewood</t>
  </si>
  <si>
    <t>April 18 to October 18</t>
  </si>
  <si>
    <t>Facilitation and observation of April 2018 meeting and October 2018 meeting</t>
  </si>
  <si>
    <t>JOHN ELLIS SPENCE</t>
  </si>
  <si>
    <t>Austin</t>
  </si>
  <si>
    <t>Work related to hiring of ACMO</t>
  </si>
  <si>
    <t>MARK MCCORMACK</t>
  </si>
  <si>
    <t>Fairview</t>
  </si>
  <si>
    <t>May 2018 and September 2018</t>
  </si>
  <si>
    <t>Connectional Assessment Beta Project</t>
  </si>
  <si>
    <t>MARY L GREENWOOD BOICE</t>
  </si>
  <si>
    <t>Minutes Taken at CT Allocations Team Meeting</t>
  </si>
  <si>
    <t>The Connectional Table</t>
  </si>
  <si>
    <t>01/01/2018 - 12/31/2018</t>
  </si>
  <si>
    <t>CompuDharma, LLC</t>
  </si>
  <si>
    <t>STEPHEN M. DOWNEY</t>
  </si>
  <si>
    <t>ERIC MILLER DESIGN INC</t>
  </si>
  <si>
    <t>CITRIX SYSTEMS, INC</t>
  </si>
  <si>
    <t>MIKE BONEM CONSULTING LLC</t>
  </si>
  <si>
    <t>CARLA S FOX</t>
  </si>
  <si>
    <t>EDWIN ACEVEDO</t>
  </si>
  <si>
    <t>UNITED METHODIST COMMUNICATIONS</t>
  </si>
  <si>
    <t>SANDRA L GUTTING</t>
  </si>
  <si>
    <t>KENNETH NASH</t>
  </si>
  <si>
    <t>PARTNERSHIP COACHING AND CONSULTING LLC</t>
  </si>
  <si>
    <t>MARY JANE PIERCE NORTON</t>
  </si>
  <si>
    <t>Karen A Greenwaldt</t>
  </si>
  <si>
    <t>Laura E. Feliciano Esperanza</t>
  </si>
  <si>
    <t>NEAL LEE BOWES</t>
  </si>
  <si>
    <t>PEDRO J JIMENEZ CELORRIO</t>
  </si>
  <si>
    <t>NICOLE DONALDSON</t>
  </si>
  <si>
    <t>DAVID EDWARD MAGEE</t>
  </si>
  <si>
    <t>ELIZABETH DUNCAN RAGSDALE</t>
  </si>
  <si>
    <t>JACOB C. ARMSTRONG</t>
  </si>
  <si>
    <t>Modern Electrical Contracting, Inc</t>
  </si>
  <si>
    <t>KATHERINE MARY CHAPIN</t>
  </si>
  <si>
    <t>JACQUELINE W SCHLICHER</t>
  </si>
  <si>
    <t>Sean Donaldson</t>
  </si>
  <si>
    <t>Isaac Kirk</t>
  </si>
  <si>
    <t>MONTGOMERY</t>
  </si>
  <si>
    <t>Walter Swierk</t>
  </si>
  <si>
    <t>RITA COLLETT</t>
  </si>
  <si>
    <t>Debbie Swierk</t>
  </si>
  <si>
    <t>Dena Allen</t>
  </si>
  <si>
    <t>Gretchen Sandahl</t>
  </si>
  <si>
    <t>Joy Smallwood</t>
  </si>
  <si>
    <t>Keyada Espinosa</t>
  </si>
  <si>
    <t>Sviatlana Witluski</t>
  </si>
  <si>
    <t>KATHRYN CRONIN</t>
  </si>
  <si>
    <t>OLIVIA RICHARDSON</t>
  </si>
  <si>
    <t>Humza Darbashi</t>
  </si>
  <si>
    <t>Jeff Wilkerson</t>
  </si>
  <si>
    <t>Jesus Rivera</t>
  </si>
  <si>
    <t>Kalah Smith</t>
  </si>
  <si>
    <t>Katherine L. Locke</t>
  </si>
  <si>
    <t>Kenny Dacher</t>
  </si>
  <si>
    <t>Kirk Anderson</t>
  </si>
  <si>
    <t>Laurie Charland</t>
  </si>
  <si>
    <t>Matthew Winton</t>
  </si>
  <si>
    <t>Mickey (Michaelle) Dravis</t>
  </si>
  <si>
    <t>Rachel Anderson</t>
  </si>
  <si>
    <t>Rachel Brotheridge</t>
  </si>
  <si>
    <t>Rahwa Kahasay</t>
  </si>
  <si>
    <t>Riley Bayer</t>
  </si>
  <si>
    <t>Rochelle Barnes</t>
  </si>
  <si>
    <t>Stephanie Nelson</t>
  </si>
  <si>
    <t>Tyler Perillo</t>
  </si>
  <si>
    <t>Will Locke</t>
  </si>
  <si>
    <t>Lead Web Strategy Services 1/2</t>
  </si>
  <si>
    <t>AV production and support for</t>
  </si>
  <si>
    <t>MONTHLY INVOICE FEE</t>
  </si>
  <si>
    <t>1st of 2 payments for SATP Vid</t>
  </si>
  <si>
    <t>General strategic guidance, an</t>
  </si>
  <si>
    <t>Public Relations/Marketing Sup</t>
  </si>
  <si>
    <t>Website Maintenance for Decemb</t>
  </si>
  <si>
    <t>1/2 of invoice from GEN Contra</t>
  </si>
  <si>
    <t>Maintenance on online bookstor</t>
  </si>
  <si>
    <t>Junius Dotson's Monthly Facebo</t>
  </si>
  <si>
    <t>SEA CLIFF</t>
  </si>
  <si>
    <t>Initial Payment for Disciplesh</t>
  </si>
  <si>
    <t>CONTRACT RENEWAL</t>
  </si>
  <si>
    <t>17 #SeeAllThePeople cripts for</t>
  </si>
  <si>
    <t>Youthworker Collective January</t>
  </si>
  <si>
    <t>FORT LAUDERDALE</t>
  </si>
  <si>
    <t>Annual renewal</t>
  </si>
  <si>
    <t>BELLAIRE</t>
  </si>
  <si>
    <t>Organizational Design Consulta</t>
  </si>
  <si>
    <t>January 3-newsletter</t>
  </si>
  <si>
    <t>Writing Services - SeeAllThePe</t>
  </si>
  <si>
    <t>MissionInsite Demographic serv</t>
  </si>
  <si>
    <t>March 2018 Board Mtg Translato</t>
  </si>
  <si>
    <t>10th year anniversary</t>
  </si>
  <si>
    <t>10-year celebration</t>
  </si>
  <si>
    <t>BLDG SVCS CONTRACT</t>
  </si>
  <si>
    <t>Juius Dotson Facebook live &amp; i</t>
  </si>
  <si>
    <t>GULF BREEZE</t>
  </si>
  <si>
    <t>WORK FOR HIRE AGREMEENT WE WIL</t>
  </si>
  <si>
    <t>Project work for the web for t</t>
  </si>
  <si>
    <t>Contracted services</t>
  </si>
  <si>
    <t>ORCHARD PARK</t>
  </si>
  <si>
    <t>Facilitator for Churches Plant</t>
  </si>
  <si>
    <t>CPC Event in Dallas - June Jer</t>
  </si>
  <si>
    <t>Webinar training</t>
  </si>
  <si>
    <t>For editing "Isaiah" manuscrip</t>
  </si>
  <si>
    <t>BOD Rewrite</t>
  </si>
  <si>
    <t>Lake Junaluska</t>
  </si>
  <si>
    <t>Book of Discipline Project</t>
  </si>
  <si>
    <t>Antioch</t>
  </si>
  <si>
    <t>LAURA PROVIDED SPANISH LANGUAG</t>
  </si>
  <si>
    <t>RIDGEFIELD</t>
  </si>
  <si>
    <t>CT</t>
  </si>
  <si>
    <t>4 Worship Theme Lesson Plans f</t>
  </si>
  <si>
    <t>MIAMI</t>
  </si>
  <si>
    <t>ReVIEWED A SPANISH LANGUAGE CO</t>
  </si>
  <si>
    <t>Updat UMC Discipleship Blogs -</t>
  </si>
  <si>
    <t>MURFREESBORO</t>
  </si>
  <si>
    <t>Bella is a Minor and Nicole is</t>
  </si>
  <si>
    <t>OVERLAND PARK</t>
  </si>
  <si>
    <t>Art Direction services for SAT</t>
  </si>
  <si>
    <t>Honoraria Check for Jacob Arms</t>
  </si>
  <si>
    <t>Invoice for layout of new AMS</t>
  </si>
  <si>
    <t>Fiber test***</t>
  </si>
  <si>
    <t>MAUMELLE</t>
  </si>
  <si>
    <t>CHANTILLY</t>
  </si>
  <si>
    <t>Record Social Media /Online Co</t>
  </si>
  <si>
    <t>Voice over for SATP promo</t>
  </si>
  <si>
    <t>Casting Assistant for SATP Vid</t>
  </si>
  <si>
    <t>Murfreesboro</t>
  </si>
  <si>
    <t>Extra for See All The People v</t>
  </si>
  <si>
    <t>18 PAGE TRANSLATIONS</t>
  </si>
  <si>
    <t>SeeAllThePeople03172018</t>
  </si>
  <si>
    <t>SPRING BD MEETING TRANSLATIONS</t>
  </si>
  <si>
    <t>SharePoint consulting</t>
  </si>
  <si>
    <t>Proofreading for AC Booklets 8</t>
  </si>
  <si>
    <t>Murfressboro</t>
  </si>
  <si>
    <t>Madison</t>
  </si>
  <si>
    <t>VANCOUVER</t>
  </si>
  <si>
    <t>March 2018 YPM YA Blog Contrib</t>
  </si>
  <si>
    <t>JAMESTOWN</t>
  </si>
  <si>
    <t>August Young Adult Blog Contri</t>
  </si>
  <si>
    <t>January 2018 YPM YA Blog Posts</t>
  </si>
  <si>
    <t>Mt. Juliett</t>
  </si>
  <si>
    <t>Mt. Juliet</t>
  </si>
  <si>
    <t>Millington</t>
  </si>
  <si>
    <t>Hermitage</t>
  </si>
  <si>
    <t>FINAL PAYMENT for podcast edit</t>
  </si>
  <si>
    <t>ACCOUNTING PRINCIPLES, INC</t>
  </si>
  <si>
    <t>DEPT CH 14031</t>
  </si>
  <si>
    <t>PALATIME</t>
  </si>
  <si>
    <t>Temporary accounting support</t>
  </si>
  <si>
    <t>ALBERT LONGE</t>
  </si>
  <si>
    <t>AV. LUKULA 78C</t>
  </si>
  <si>
    <t>BUMBU</t>
  </si>
  <si>
    <t>KINSHASA DRC</t>
  </si>
  <si>
    <t>Translation services</t>
  </si>
  <si>
    <t>DERYL DAVIS</t>
  </si>
  <si>
    <t>9808 DAMERON DRIVE</t>
  </si>
  <si>
    <t>SILVER SPRING</t>
  </si>
  <si>
    <t>WRITING PROFILE-JAMES LAWSON</t>
  </si>
  <si>
    <t>4800 WESTERN AVENUE</t>
  </si>
  <si>
    <t>Glory Mulimbag</t>
  </si>
  <si>
    <t>2222 I ST., NW</t>
  </si>
  <si>
    <t>GRETA K. ASGEIRSSON</t>
  </si>
  <si>
    <t>1225 MARTHA CUSTIS DRIVE  #914</t>
  </si>
  <si>
    <t xml:space="preserve">MUSICAL SVCS-HARP </t>
  </si>
  <si>
    <t>ISAAC BROUNE</t>
  </si>
  <si>
    <t>PORT-BOUET PHARE BLOC 247-PORT 6</t>
  </si>
  <si>
    <t>ABIDJAN</t>
  </si>
  <si>
    <t>COTE D'IVOIRE</t>
  </si>
  <si>
    <t>719 MAIDEN CHOICE LANE BR 430</t>
  </si>
  <si>
    <t>JOAD SAMBO</t>
  </si>
  <si>
    <t>BAIRRO CHINONANQUILA #141, Q6</t>
  </si>
  <si>
    <t>P O BOX 2640</t>
  </si>
  <si>
    <t>BOANE, MAPUTO</t>
  </si>
  <si>
    <t>1421 K ST., NW SUITE 1000</t>
  </si>
  <si>
    <t>9/1/2018 - 12/31/2018</t>
  </si>
  <si>
    <t>KFORCE INC</t>
  </si>
  <si>
    <t>P.O. BOX 277997</t>
  </si>
  <si>
    <t>KTD CREATIVE</t>
  </si>
  <si>
    <t>810 7TH ST., NE</t>
  </si>
  <si>
    <t>Per project</t>
  </si>
  <si>
    <t>DESIGN-PUBLIC ADV TOOL KIT</t>
  </si>
  <si>
    <t>MOSES MAINA KARIUKI</t>
  </si>
  <si>
    <t>P O BOX 1775</t>
  </si>
  <si>
    <t>NAIVASHA - 20117</t>
  </si>
  <si>
    <t>KENYA, EAST AFRICA</t>
  </si>
  <si>
    <t>KATE TALLENT LLC</t>
  </si>
  <si>
    <t>24 Page toolkit/resources for Communications</t>
  </si>
  <si>
    <t>PROTEXTO, INC</t>
  </si>
  <si>
    <t>275 WEST 96TH ST APT 11R</t>
  </si>
  <si>
    <t>NEW YORK</t>
  </si>
  <si>
    <t>ROBERT K MPOYO</t>
  </si>
  <si>
    <t>689 COLUMBUS AVE., APT 2A</t>
  </si>
  <si>
    <t>ROI INSTITUTE</t>
  </si>
  <si>
    <t>350 CROSSBROOK DR.</t>
  </si>
  <si>
    <t>CHELSA</t>
  </si>
  <si>
    <t>Annual Conference Survey</t>
  </si>
  <si>
    <t>SNI COMPANIES</t>
  </si>
  <si>
    <t>THE OGILVY GROUP, LLC</t>
  </si>
  <si>
    <t>P.O. BOX 781983</t>
  </si>
  <si>
    <t>PHILIADELPHIA</t>
  </si>
  <si>
    <t>VIVO DESIGN, INC</t>
  </si>
  <si>
    <t>576 SOUTH 23RD ST</t>
  </si>
  <si>
    <t>JH SOCIAL PRINCILES CURRICULUM</t>
  </si>
  <si>
    <t>STATE/AREA</t>
  </si>
  <si>
    <t>GENERAL BOARD OF GLOBAL MINISTRIES (GBGM)</t>
  </si>
  <si>
    <t>GBGM_UMCOR</t>
  </si>
  <si>
    <t>Kristin</t>
  </si>
  <si>
    <t>Maqueda</t>
  </si>
  <si>
    <t>Cypress</t>
  </si>
  <si>
    <t>Training coordination for the TX DCMP 4332</t>
  </si>
  <si>
    <t xml:space="preserve">Luis </t>
  </si>
  <si>
    <t>Morales</t>
  </si>
  <si>
    <t xml:space="preserve">Kathleen </t>
  </si>
  <si>
    <t xml:space="preserve">Provide consultation, training, and development in areas of expertise related to disaster readiness and response. </t>
  </si>
  <si>
    <t>Serve as a Disaster Care Management Specialist for Training, Curriculum Development and Consultation in relationship to DR 4332 Disaster Case Management Program (DCMP), National Voluntary Organization Active in Disaster (NOVAD) Consortium-Texas</t>
  </si>
  <si>
    <t xml:space="preserve">Kenette </t>
  </si>
  <si>
    <t>Williams</t>
  </si>
  <si>
    <t>Chris</t>
  </si>
  <si>
    <t>McCain</t>
  </si>
  <si>
    <t>Freelance graphic design services</t>
  </si>
  <si>
    <t xml:space="preserve">Rodney </t>
  </si>
  <si>
    <t>Clancy</t>
  </si>
  <si>
    <t>Roswell</t>
  </si>
  <si>
    <t>Freelance design services</t>
  </si>
  <si>
    <t>Smeck PR</t>
  </si>
  <si>
    <t>1925 20th Avenue South</t>
  </si>
  <si>
    <t>Spring 2018</t>
  </si>
  <si>
    <t>Work with Shaping Clergy Leaders</t>
  </si>
  <si>
    <t>Enloe Media</t>
  </si>
  <si>
    <t>1707 31st street CT NW Unit C</t>
  </si>
  <si>
    <t>Gig Harbor</t>
  </si>
  <si>
    <t>March 1 -August 31, 2018</t>
  </si>
  <si>
    <t>Consulting for MGEFLD (Global Education)</t>
  </si>
  <si>
    <t>Scot Gilpin</t>
  </si>
  <si>
    <t>P O Box 130991</t>
  </si>
  <si>
    <t>Birmingham</t>
  </si>
  <si>
    <t>2018</t>
  </si>
  <si>
    <t>Mark McCormack</t>
  </si>
  <si>
    <t>7407 Libby Lane</t>
  </si>
  <si>
    <t>Course of Study Needs Survey</t>
  </si>
  <si>
    <t>Tom Gillem</t>
  </si>
  <si>
    <t>704 Helmsdale Place South</t>
  </si>
  <si>
    <t>Freelance work for Office of Communications</t>
  </si>
  <si>
    <t>Will Fulford</t>
  </si>
  <si>
    <t>1017 Spain Avenue</t>
  </si>
  <si>
    <t>Video Production</t>
  </si>
  <si>
    <t>Feasability surveys, ROI training for GBHEM staff</t>
  </si>
  <si>
    <t>Robert Half</t>
  </si>
  <si>
    <t>12400 Collections Center Drive</t>
  </si>
  <si>
    <t>(Paid thru Safeguald)</t>
  </si>
  <si>
    <t>January 2018</t>
  </si>
  <si>
    <t>2018 meetings</t>
  </si>
  <si>
    <t>Donald Reasoner</t>
  </si>
  <si>
    <t>32 Tuscarora Street</t>
  </si>
  <si>
    <t>Bergenfiled</t>
  </si>
  <si>
    <t>07621</t>
  </si>
  <si>
    <t>Services for CCTEF meetings</t>
  </si>
  <si>
    <t>Isabelle Berger</t>
  </si>
  <si>
    <t>P O Box 766</t>
  </si>
  <si>
    <t>Horizons Steward</t>
  </si>
  <si>
    <t>P O Box 627</t>
  </si>
  <si>
    <t>Cabot</t>
  </si>
  <si>
    <t>The Strategy Group, Inc.</t>
  </si>
  <si>
    <t>Charlotte</t>
  </si>
  <si>
    <t>06/01/18-01/15/19</t>
  </si>
  <si>
    <t>Board Meeting Presentation and Planned Giving strategic plan</t>
  </si>
  <si>
    <t>January 2018 to December 2018</t>
  </si>
  <si>
    <t>February 2018 to March 2018</t>
  </si>
  <si>
    <t>CAUSEIT INC</t>
  </si>
  <si>
    <t>Portland</t>
  </si>
  <si>
    <t>Full Day In Person Workshop</t>
  </si>
  <si>
    <t>DO BETTER CONTENT CONSULTING</t>
  </si>
  <si>
    <t>November 2018 to January 2019</t>
  </si>
  <si>
    <t>Content Strategy Consulting</t>
  </si>
  <si>
    <t>Social Media Management</t>
  </si>
  <si>
    <t>Jenny Newman</t>
  </si>
  <si>
    <t>Vancouver</t>
  </si>
  <si>
    <t>BC</t>
  </si>
  <si>
    <t>June - July 2018</t>
  </si>
  <si>
    <t>MARCHA Ad, Website Consultation</t>
  </si>
  <si>
    <t>Learning Dimensions</t>
  </si>
  <si>
    <t>Jan 2018, April 2018, November 2018</t>
  </si>
  <si>
    <t>SOP Agreement</t>
  </si>
  <si>
    <t>Board Meeting Planning &amp; Event Consultation</t>
  </si>
  <si>
    <t>Dec 2017-Nov 2018</t>
  </si>
  <si>
    <r>
      <rPr>
        <sz val="11"/>
        <color rgb="FF343434"/>
        <rFont val="Calibri"/>
        <family val="2"/>
        <scheme val="minor"/>
      </rPr>
      <t>Ak</t>
    </r>
    <r>
      <rPr>
        <sz val="11"/>
        <color rgb="FF1A1A1A"/>
        <rFont val="Calibri"/>
        <family val="2"/>
        <scheme val="minor"/>
      </rPr>
      <t xml:space="preserve">i </t>
    </r>
    <r>
      <rPr>
        <sz val="11"/>
        <color rgb="FF343434"/>
        <rFont val="Calibri"/>
        <family val="2"/>
        <scheme val="minor"/>
      </rPr>
      <t>Ama</t>
    </r>
    <r>
      <rPr>
        <sz val="11"/>
        <color rgb="FF1A1A1A"/>
        <rFont val="Calibri"/>
        <family val="2"/>
        <scheme val="minor"/>
      </rPr>
      <t>i</t>
    </r>
  </si>
  <si>
    <r>
      <rPr>
        <sz val="11"/>
        <color rgb="FF343434"/>
        <rFont val="Calibri"/>
        <family val="2"/>
        <scheme val="minor"/>
      </rPr>
      <t>595 John Mui</t>
    </r>
    <r>
      <rPr>
        <sz val="11"/>
        <color rgb="FF1A1A1A"/>
        <rFont val="Calibri"/>
        <family val="2"/>
        <scheme val="minor"/>
      </rPr>
      <t xml:space="preserve">r </t>
    </r>
    <r>
      <rPr>
        <sz val="11"/>
        <color rgb="FF343434"/>
        <rFont val="Calibri"/>
        <family val="2"/>
        <scheme val="minor"/>
      </rPr>
      <t>Dr</t>
    </r>
  </si>
  <si>
    <r>
      <rPr>
        <sz val="11"/>
        <color rgb="FF343434"/>
        <rFont val="Calibri"/>
        <family val="2"/>
        <scheme val="minor"/>
      </rPr>
      <t xml:space="preserve">San </t>
    </r>
    <r>
      <rPr>
        <sz val="11"/>
        <color rgb="FF464646"/>
        <rFont val="Calibri"/>
        <family val="2"/>
        <scheme val="minor"/>
      </rPr>
      <t>F</t>
    </r>
    <r>
      <rPr>
        <sz val="11"/>
        <color rgb="FF1A1A1A"/>
        <rFont val="Calibri"/>
        <family val="2"/>
        <scheme val="minor"/>
      </rPr>
      <t>r</t>
    </r>
    <r>
      <rPr>
        <sz val="11"/>
        <color rgb="FF343434"/>
        <rFont val="Calibri"/>
        <family val="2"/>
        <scheme val="minor"/>
      </rPr>
      <t>ancisco</t>
    </r>
  </si>
  <si>
    <r>
      <rPr>
        <sz val="11"/>
        <color rgb="FF343434"/>
        <rFont val="Calibri"/>
        <family val="2"/>
        <scheme val="minor"/>
      </rPr>
      <t>CA</t>
    </r>
  </si>
  <si>
    <r>
      <rPr>
        <sz val="11"/>
        <color rgb="FF343434"/>
        <rFont val="Calibri"/>
        <family val="2"/>
        <scheme val="minor"/>
      </rPr>
      <t>Wo</t>
    </r>
    <r>
      <rPr>
        <sz val="11"/>
        <color rgb="FF1A1A1A"/>
        <rFont val="Calibri"/>
        <family val="2"/>
        <scheme val="minor"/>
      </rPr>
      <t>r</t>
    </r>
    <r>
      <rPr>
        <sz val="11"/>
        <color rgb="FF343434"/>
        <rFont val="Calibri"/>
        <family val="2"/>
        <scheme val="minor"/>
      </rPr>
      <t xml:space="preserve">ship </t>
    </r>
    <r>
      <rPr>
        <sz val="11"/>
        <color rgb="FF464646"/>
        <rFont val="Calibri"/>
        <family val="2"/>
        <scheme val="minor"/>
      </rPr>
      <t>musician</t>
    </r>
  </si>
  <si>
    <r>
      <rPr>
        <sz val="11"/>
        <color rgb="FF343434"/>
        <rFont val="Calibri"/>
        <family val="2"/>
        <scheme val="minor"/>
      </rPr>
      <t>Michelle Garbay Carey</t>
    </r>
  </si>
  <si>
    <r>
      <rPr>
        <sz val="11"/>
        <color rgb="FF343434"/>
        <rFont val="Calibri"/>
        <family val="2"/>
        <scheme val="minor"/>
      </rPr>
      <t>570</t>
    </r>
    <r>
      <rPr>
        <sz val="11"/>
        <color rgb="FF1A1A1A"/>
        <rFont val="Calibri"/>
        <family val="2"/>
        <scheme val="minor"/>
      </rPr>
      <t xml:space="preserve">3 </t>
    </r>
    <r>
      <rPr>
        <sz val="11"/>
        <color rgb="FF343434"/>
        <rFont val="Calibri"/>
        <family val="2"/>
        <scheme val="minor"/>
      </rPr>
      <t>Angie Place</t>
    </r>
  </si>
  <si>
    <r>
      <rPr>
        <sz val="11"/>
        <color rgb="FF343434"/>
        <rFont val="Calibri"/>
        <family val="2"/>
        <scheme val="minor"/>
      </rPr>
      <t>San Antonio</t>
    </r>
  </si>
  <si>
    <r>
      <rPr>
        <sz val="11"/>
        <color rgb="FF464646"/>
        <rFont val="Calibri"/>
        <family val="2"/>
        <scheme val="minor"/>
      </rPr>
      <t>T</t>
    </r>
    <r>
      <rPr>
        <sz val="11"/>
        <color rgb="FF1A1A1A"/>
        <rFont val="Calibri"/>
        <family val="2"/>
        <scheme val="minor"/>
      </rPr>
      <t>X</t>
    </r>
  </si>
  <si>
    <r>
      <rPr>
        <sz val="11"/>
        <color rgb="FF464646"/>
        <rFont val="Calibri"/>
        <family val="2"/>
        <scheme val="minor"/>
      </rPr>
      <t xml:space="preserve">10/11-10/ 13/ </t>
    </r>
    <r>
      <rPr>
        <sz val="11"/>
        <color rgb="FF1A1A1A"/>
        <rFont val="Calibri"/>
        <family val="2"/>
        <scheme val="minor"/>
      </rPr>
      <t>1</t>
    </r>
    <r>
      <rPr>
        <sz val="11"/>
        <color rgb="FF464646"/>
        <rFont val="Calibri"/>
        <family val="2"/>
        <scheme val="minor"/>
      </rPr>
      <t>8</t>
    </r>
  </si>
  <si>
    <r>
      <rPr>
        <sz val="11"/>
        <color rgb="FF343434"/>
        <rFont val="Calibri"/>
        <family val="2"/>
        <scheme val="minor"/>
      </rPr>
      <t>Chocolate Moose Med</t>
    </r>
    <r>
      <rPr>
        <sz val="11"/>
        <color rgb="FF1A1A1A"/>
        <rFont val="Calibri"/>
        <family val="2"/>
        <scheme val="minor"/>
      </rPr>
      <t>i</t>
    </r>
    <r>
      <rPr>
        <sz val="11"/>
        <color rgb="FF343434"/>
        <rFont val="Calibri"/>
        <family val="2"/>
        <scheme val="minor"/>
      </rPr>
      <t>a</t>
    </r>
  </si>
  <si>
    <r>
      <rPr>
        <sz val="11"/>
        <color rgb="FF343434"/>
        <rFont val="Calibri"/>
        <family val="2"/>
        <scheme val="minor"/>
      </rPr>
      <t>12 Fechy</t>
    </r>
    <r>
      <rPr>
        <sz val="11"/>
        <color rgb="FF727272"/>
        <rFont val="Calibri"/>
        <family val="2"/>
        <scheme val="minor"/>
      </rPr>
      <t>-</t>
    </r>
    <r>
      <rPr>
        <sz val="11"/>
        <color rgb="FF343434"/>
        <rFont val="Calibri"/>
        <family val="2"/>
        <scheme val="minor"/>
      </rPr>
      <t>Dessus</t>
    </r>
  </si>
  <si>
    <r>
      <rPr>
        <sz val="11"/>
        <color rgb="FF343434"/>
        <rFont val="Calibri"/>
        <family val="2"/>
        <scheme val="minor"/>
      </rPr>
      <t>Sw</t>
    </r>
    <r>
      <rPr>
        <sz val="11"/>
        <color rgb="FF1A1A1A"/>
        <rFont val="Calibri"/>
        <family val="2"/>
        <scheme val="minor"/>
      </rPr>
      <t xml:space="preserve">i </t>
    </r>
    <r>
      <rPr>
        <sz val="11"/>
        <color rgb="FF343434"/>
        <rFont val="Calibri"/>
        <family val="2"/>
        <scheme val="minor"/>
      </rPr>
      <t>tzerland</t>
    </r>
  </si>
  <si>
    <r>
      <rPr>
        <sz val="11"/>
        <color rgb="FF343434"/>
        <rFont val="Calibri"/>
        <family val="2"/>
        <scheme val="minor"/>
      </rPr>
      <t>Wh</t>
    </r>
    <r>
      <rPr>
        <sz val="11"/>
        <color rgb="FF1A1A1A"/>
        <rFont val="Calibri"/>
        <family val="2"/>
        <scheme val="minor"/>
      </rPr>
      <t>i</t>
    </r>
    <r>
      <rPr>
        <sz val="11"/>
        <color rgb="FF464646"/>
        <rFont val="Calibri"/>
        <family val="2"/>
        <scheme val="minor"/>
      </rPr>
      <t xml:space="preserve">sper </t>
    </r>
    <r>
      <rPr>
        <sz val="11"/>
        <color rgb="FF343434"/>
        <rFont val="Calibri"/>
        <family val="2"/>
        <scheme val="minor"/>
      </rPr>
      <t>with Stones Video</t>
    </r>
  </si>
  <si>
    <r>
      <rPr>
        <sz val="11"/>
        <color rgb="FF464646"/>
        <rFont val="Calibri"/>
        <family val="2"/>
        <scheme val="minor"/>
      </rPr>
      <t xml:space="preserve">1307 </t>
    </r>
    <r>
      <rPr>
        <sz val="11"/>
        <color rgb="FF343434"/>
        <rFont val="Calibri"/>
        <family val="2"/>
        <scheme val="minor"/>
      </rPr>
      <t>Maple Ave Ap</t>
    </r>
    <r>
      <rPr>
        <sz val="11"/>
        <color rgb="FF1A1A1A"/>
        <rFont val="Calibri"/>
        <family val="2"/>
        <scheme val="minor"/>
      </rPr>
      <t xml:space="preserve">t </t>
    </r>
    <r>
      <rPr>
        <sz val="11"/>
        <color rgb="FF343434"/>
        <rFont val="Calibri"/>
        <family val="2"/>
        <scheme val="minor"/>
      </rPr>
      <t>3N</t>
    </r>
  </si>
  <si>
    <r>
      <rPr>
        <sz val="11"/>
        <color rgb="FF343434"/>
        <rFont val="Calibri"/>
        <family val="2"/>
        <scheme val="minor"/>
      </rPr>
      <t>Evanston</t>
    </r>
  </si>
  <si>
    <r>
      <rPr>
        <sz val="11"/>
        <color rgb="FF343434"/>
        <rFont val="Calibri"/>
        <family val="2"/>
        <scheme val="minor"/>
      </rPr>
      <t>IL</t>
    </r>
  </si>
  <si>
    <r>
      <rPr>
        <sz val="11"/>
        <color rgb="FF343434"/>
        <rFont val="Calibri"/>
        <family val="2"/>
        <scheme val="minor"/>
      </rPr>
      <t>9/ 19/ 20</t>
    </r>
    <r>
      <rPr>
        <sz val="11"/>
        <color rgb="FF1A1A1A"/>
        <rFont val="Calibri"/>
        <family val="2"/>
        <scheme val="minor"/>
      </rPr>
      <t>1</t>
    </r>
    <r>
      <rPr>
        <sz val="11"/>
        <color rgb="FF343434"/>
        <rFont val="Calibri"/>
        <family val="2"/>
        <scheme val="minor"/>
      </rPr>
      <t>8</t>
    </r>
  </si>
  <si>
    <r>
      <rPr>
        <sz val="11"/>
        <color rgb="FF343434"/>
        <rFont val="Calibri"/>
        <family val="2"/>
        <scheme val="minor"/>
      </rPr>
      <t>1135 W Farwell Ave #3</t>
    </r>
  </si>
  <si>
    <r>
      <rPr>
        <sz val="11"/>
        <color rgb="FF343434"/>
        <rFont val="Calibri"/>
        <family val="2"/>
        <scheme val="minor"/>
      </rPr>
      <t>Chicago</t>
    </r>
  </si>
  <si>
    <r>
      <rPr>
        <sz val="11"/>
        <color rgb="FF343434"/>
        <rFont val="Calibri"/>
        <family val="2"/>
        <scheme val="minor"/>
      </rPr>
      <t xml:space="preserve">Musician </t>
    </r>
    <r>
      <rPr>
        <sz val="11"/>
        <color rgb="FF464646"/>
        <rFont val="Calibri"/>
        <family val="2"/>
        <scheme val="minor"/>
      </rPr>
      <t xml:space="preserve">for </t>
    </r>
    <r>
      <rPr>
        <sz val="11"/>
        <color rgb="FF343434"/>
        <rFont val="Calibri"/>
        <family val="2"/>
        <scheme val="minor"/>
      </rPr>
      <t xml:space="preserve">Board Meet </t>
    </r>
    <r>
      <rPr>
        <sz val="11"/>
        <color rgb="FF1A1A1A"/>
        <rFont val="Calibri"/>
        <family val="2"/>
        <scheme val="minor"/>
      </rPr>
      <t>i</t>
    </r>
    <r>
      <rPr>
        <sz val="11"/>
        <color rgb="FF343434"/>
        <rFont val="Calibri"/>
        <family val="2"/>
        <scheme val="minor"/>
      </rPr>
      <t>ng</t>
    </r>
  </si>
  <si>
    <r>
      <rPr>
        <sz val="11"/>
        <color rgb="FF343434"/>
        <rFont val="Calibri"/>
        <family val="2"/>
        <scheme val="minor"/>
      </rPr>
      <t>Melissa Curtis</t>
    </r>
  </si>
  <si>
    <r>
      <rPr>
        <sz val="11"/>
        <color rgb="FF343434"/>
        <rFont val="Calibri"/>
        <family val="2"/>
        <scheme val="minor"/>
      </rPr>
      <t>Sarah Fisk</t>
    </r>
  </si>
  <si>
    <r>
      <rPr>
        <sz val="11"/>
        <color rgb="FF464646"/>
        <rFont val="Calibri"/>
        <family val="2"/>
        <scheme val="minor"/>
      </rPr>
      <t>1421</t>
    </r>
    <r>
      <rPr>
        <sz val="11"/>
        <color rgb="FF343434"/>
        <rFont val="Calibri"/>
        <family val="2"/>
        <scheme val="minor"/>
      </rPr>
      <t>W Rosemont Ave #3</t>
    </r>
  </si>
  <si>
    <r>
      <rPr>
        <sz val="11"/>
        <color rgb="FF464646"/>
        <rFont val="Calibri"/>
        <family val="2"/>
        <scheme val="minor"/>
      </rPr>
      <t>Chicago</t>
    </r>
  </si>
  <si>
    <r>
      <rPr>
        <sz val="11"/>
        <color rgb="FF464646"/>
        <rFont val="Calibri"/>
        <family val="2"/>
        <scheme val="minor"/>
      </rPr>
      <t>IL</t>
    </r>
  </si>
  <si>
    <r>
      <rPr>
        <sz val="11"/>
        <color rgb="FF343434"/>
        <rFont val="Calibri"/>
        <family val="2"/>
        <scheme val="minor"/>
      </rPr>
      <t xml:space="preserve">Musician </t>
    </r>
    <r>
      <rPr>
        <sz val="11"/>
        <color rgb="FF464646"/>
        <rFont val="Calibri"/>
        <family val="2"/>
        <scheme val="minor"/>
      </rPr>
      <t xml:space="preserve">for </t>
    </r>
    <r>
      <rPr>
        <sz val="11"/>
        <color rgb="FF343434"/>
        <rFont val="Calibri"/>
        <family val="2"/>
        <scheme val="minor"/>
      </rPr>
      <t xml:space="preserve">Board Meetin </t>
    </r>
    <r>
      <rPr>
        <sz val="11"/>
        <color rgb="FF5D5D5D"/>
        <rFont val="Calibri"/>
        <family val="2"/>
        <scheme val="minor"/>
      </rPr>
      <t>g</t>
    </r>
  </si>
  <si>
    <r>
      <rPr>
        <sz val="11"/>
        <color rgb="FF343434"/>
        <rFont val="Calibri"/>
        <family val="2"/>
        <scheme val="minor"/>
      </rPr>
      <t xml:space="preserve">707  </t>
    </r>
    <r>
      <rPr>
        <sz val="11"/>
        <color rgb="FF464646"/>
        <rFont val="Calibri"/>
        <family val="2"/>
        <scheme val="minor"/>
      </rPr>
      <t xml:space="preserve">Long </t>
    </r>
    <r>
      <rPr>
        <sz val="11"/>
        <color rgb="FF343434"/>
        <rFont val="Calibri"/>
        <family val="2"/>
        <scheme val="minor"/>
      </rPr>
      <t>Road</t>
    </r>
  </si>
  <si>
    <r>
      <rPr>
        <sz val="11"/>
        <color rgb="FF343434"/>
        <rFont val="Calibri"/>
        <family val="2"/>
        <scheme val="minor"/>
      </rPr>
      <t>Glenv</t>
    </r>
    <r>
      <rPr>
        <sz val="11"/>
        <color rgb="FF1A1A1A"/>
        <rFont val="Calibri"/>
        <family val="2"/>
        <scheme val="minor"/>
      </rPr>
      <t>i</t>
    </r>
    <r>
      <rPr>
        <sz val="11"/>
        <color rgb="FF5D5D5D"/>
        <rFont val="Calibri"/>
        <family val="2"/>
        <scheme val="minor"/>
      </rPr>
      <t>e</t>
    </r>
    <r>
      <rPr>
        <sz val="11"/>
        <color rgb="FF1A1A1A"/>
        <rFont val="Calibri"/>
        <family val="2"/>
        <scheme val="minor"/>
      </rPr>
      <t>w</t>
    </r>
  </si>
  <si>
    <r>
      <rPr>
        <sz val="11"/>
        <color rgb="FF464646"/>
        <rFont val="Calibri"/>
        <family val="2"/>
        <scheme val="minor"/>
      </rPr>
      <t>7/ 10/ 20</t>
    </r>
    <r>
      <rPr>
        <sz val="11"/>
        <color rgb="FF1A1A1A"/>
        <rFont val="Calibri"/>
        <family val="2"/>
        <scheme val="minor"/>
      </rPr>
      <t>1</t>
    </r>
    <r>
      <rPr>
        <sz val="11"/>
        <color rgb="FF343434"/>
        <rFont val="Calibri"/>
        <family val="2"/>
        <scheme val="minor"/>
      </rPr>
      <t>8</t>
    </r>
  </si>
  <si>
    <r>
      <rPr>
        <sz val="11"/>
        <color rgb="FF343434"/>
        <rFont val="Calibri"/>
        <family val="2"/>
        <scheme val="minor"/>
      </rPr>
      <t>Transla</t>
    </r>
    <r>
      <rPr>
        <sz val="11"/>
        <color rgb="FF1A1A1A"/>
        <rFont val="Calibri"/>
        <family val="2"/>
        <scheme val="minor"/>
      </rPr>
      <t xml:space="preserve">t </t>
    </r>
    <r>
      <rPr>
        <sz val="11"/>
        <color rgb="FF464646"/>
        <rFont val="Calibri"/>
        <family val="2"/>
        <scheme val="minor"/>
      </rPr>
      <t>ion</t>
    </r>
  </si>
  <si>
    <r>
      <rPr>
        <sz val="11"/>
        <color rgb="FF343434"/>
        <rFont val="Calibri"/>
        <family val="2"/>
        <scheme val="minor"/>
      </rPr>
      <t xml:space="preserve">Gail </t>
    </r>
    <r>
      <rPr>
        <sz val="11"/>
        <color rgb="FF1A1A1A"/>
        <rFont val="Calibri"/>
        <family val="2"/>
        <scheme val="minor"/>
      </rPr>
      <t>Mu</t>
    </r>
    <r>
      <rPr>
        <sz val="11"/>
        <color rgb="FF343434"/>
        <rFont val="Calibri"/>
        <family val="2"/>
        <scheme val="minor"/>
      </rPr>
      <t>r</t>
    </r>
    <r>
      <rPr>
        <sz val="11"/>
        <color rgb="FF1A1A1A"/>
        <rFont val="Calibri"/>
        <family val="2"/>
        <scheme val="minor"/>
      </rPr>
      <t>p</t>
    </r>
    <r>
      <rPr>
        <sz val="11"/>
        <color rgb="FF464646"/>
        <rFont val="Calibri"/>
        <family val="2"/>
        <scheme val="minor"/>
      </rPr>
      <t>hy-Geiss</t>
    </r>
  </si>
  <si>
    <r>
      <rPr>
        <sz val="11"/>
        <color rgb="FF343434"/>
        <rFont val="Calibri"/>
        <family val="2"/>
        <scheme val="minor"/>
      </rPr>
      <t>Lone Tree</t>
    </r>
  </si>
  <si>
    <r>
      <rPr>
        <sz val="11"/>
        <color rgb="FF343434"/>
        <rFont val="Calibri"/>
        <family val="2"/>
        <scheme val="minor"/>
      </rPr>
      <t>Survey &amp; Analysis</t>
    </r>
  </si>
  <si>
    <r>
      <rPr>
        <sz val="11"/>
        <color rgb="FF343434"/>
        <rFont val="Calibri"/>
        <family val="2"/>
        <scheme val="minor"/>
      </rPr>
      <t>Glasoe Group Studios</t>
    </r>
  </si>
  <si>
    <r>
      <rPr>
        <sz val="11"/>
        <color rgb="FF464646"/>
        <rFont val="Calibri"/>
        <family val="2"/>
        <scheme val="minor"/>
      </rPr>
      <t xml:space="preserve">901 </t>
    </r>
    <r>
      <rPr>
        <sz val="11"/>
        <color rgb="FF343434"/>
        <rFont val="Calibri"/>
        <family val="2"/>
        <scheme val="minor"/>
      </rPr>
      <t>Hinman Av</t>
    </r>
    <r>
      <rPr>
        <sz val="11"/>
        <color rgb="FF1A1A1A"/>
        <rFont val="Calibri"/>
        <family val="2"/>
        <scheme val="minor"/>
      </rPr>
      <t>e</t>
    </r>
  </si>
  <si>
    <r>
      <rPr>
        <sz val="11"/>
        <color rgb="FF343434"/>
        <rFont val="Calibri"/>
        <family val="2"/>
        <scheme val="minor"/>
      </rPr>
      <t>Da</t>
    </r>
    <r>
      <rPr>
        <sz val="11"/>
        <color rgb="FF1A1A1A"/>
        <rFont val="Calibri"/>
        <family val="2"/>
        <scheme val="minor"/>
      </rPr>
      <t>v</t>
    </r>
    <r>
      <rPr>
        <sz val="11"/>
        <color rgb="FF464646"/>
        <rFont val="Calibri"/>
        <family val="2"/>
        <scheme val="minor"/>
      </rPr>
      <t xml:space="preserve">id  </t>
    </r>
    <r>
      <rPr>
        <sz val="11"/>
        <color rgb="FF5D5D5D"/>
        <rFont val="Calibri"/>
        <family val="2"/>
        <scheme val="minor"/>
      </rPr>
      <t>l</t>
    </r>
    <r>
      <rPr>
        <sz val="11"/>
        <color rgb="FF343434"/>
        <rFont val="Calibri"/>
        <family val="2"/>
        <scheme val="minor"/>
      </rPr>
      <t>mpwi</t>
    </r>
  </si>
  <si>
    <r>
      <rPr>
        <sz val="11"/>
        <color rgb="FF1A1A1A"/>
        <rFont val="Calibri"/>
        <family val="2"/>
        <scheme val="minor"/>
      </rPr>
      <t>T</t>
    </r>
    <r>
      <rPr>
        <sz val="11"/>
        <color rgb="FF343434"/>
        <rFont val="Calibri"/>
        <family val="2"/>
        <scheme val="minor"/>
      </rPr>
      <t>rophy Club</t>
    </r>
  </si>
  <si>
    <r>
      <rPr>
        <sz val="11"/>
        <color rgb="FF1A1A1A"/>
        <rFont val="Calibri"/>
        <family val="2"/>
        <scheme val="minor"/>
      </rPr>
      <t>T</t>
    </r>
    <r>
      <rPr>
        <sz val="11"/>
        <color rgb="FF343434"/>
        <rFont val="Calibri"/>
        <family val="2"/>
        <scheme val="minor"/>
      </rPr>
      <t>X</t>
    </r>
  </si>
  <si>
    <r>
      <rPr>
        <sz val="11"/>
        <color rgb="FF343434"/>
        <rFont val="Calibri"/>
        <family val="2"/>
        <scheme val="minor"/>
      </rPr>
      <t xml:space="preserve">10/11 </t>
    </r>
    <r>
      <rPr>
        <sz val="11"/>
        <color rgb="FF5D5D5D"/>
        <rFont val="Calibri"/>
        <family val="2"/>
        <scheme val="minor"/>
      </rPr>
      <t>-</t>
    </r>
    <r>
      <rPr>
        <sz val="11"/>
        <color rgb="FF343434"/>
        <rFont val="Calibri"/>
        <family val="2"/>
        <scheme val="minor"/>
      </rPr>
      <t>10/13/ 18</t>
    </r>
  </si>
  <si>
    <r>
      <rPr>
        <sz val="11"/>
        <color rgb="FF1A1A1A"/>
        <rFont val="Calibri"/>
        <family val="2"/>
        <scheme val="minor"/>
      </rPr>
      <t>T</t>
    </r>
    <r>
      <rPr>
        <sz val="11"/>
        <color rgb="FF343434"/>
        <rFont val="Calibri"/>
        <family val="2"/>
        <scheme val="minor"/>
      </rPr>
      <t>ransla</t>
    </r>
    <r>
      <rPr>
        <sz val="11"/>
        <color rgb="FF1A1A1A"/>
        <rFont val="Calibri"/>
        <family val="2"/>
        <scheme val="minor"/>
      </rPr>
      <t xml:space="preserve">t </t>
    </r>
    <r>
      <rPr>
        <sz val="11"/>
        <color rgb="FF464646"/>
        <rFont val="Calibri"/>
        <family val="2"/>
        <scheme val="minor"/>
      </rPr>
      <t xml:space="preserve">io </t>
    </r>
    <r>
      <rPr>
        <sz val="11"/>
        <color rgb="FF1A1A1A"/>
        <rFont val="Calibri"/>
        <family val="2"/>
        <scheme val="minor"/>
      </rPr>
      <t>n</t>
    </r>
  </si>
  <si>
    <r>
      <rPr>
        <sz val="11"/>
        <color rgb="FF343434"/>
        <rFont val="Calibri"/>
        <family val="2"/>
        <scheme val="minor"/>
      </rPr>
      <t>Betty Kiboko</t>
    </r>
  </si>
  <si>
    <r>
      <rPr>
        <sz val="11"/>
        <color rgb="FF343434"/>
        <rFont val="Calibri"/>
        <family val="2"/>
        <scheme val="minor"/>
      </rPr>
      <t xml:space="preserve">337 </t>
    </r>
    <r>
      <rPr>
        <sz val="11"/>
        <color rgb="FF464646"/>
        <rFont val="Calibri"/>
        <family val="2"/>
        <scheme val="minor"/>
      </rPr>
      <t>Barrington Pkwy</t>
    </r>
  </si>
  <si>
    <r>
      <rPr>
        <sz val="11"/>
        <color rgb="FF343434"/>
        <rFont val="Calibri"/>
        <family val="2"/>
        <scheme val="minor"/>
      </rPr>
      <t>Marion</t>
    </r>
  </si>
  <si>
    <r>
      <rPr>
        <sz val="11"/>
        <color rgb="FF343434"/>
        <rFont val="Calibri"/>
        <family val="2"/>
        <scheme val="minor"/>
      </rPr>
      <t xml:space="preserve">10/11 </t>
    </r>
    <r>
      <rPr>
        <sz val="11"/>
        <color rgb="FF5D5D5D"/>
        <rFont val="Calibri"/>
        <family val="2"/>
        <scheme val="minor"/>
      </rPr>
      <t>-</t>
    </r>
    <r>
      <rPr>
        <sz val="11"/>
        <color rgb="FF343434"/>
        <rFont val="Calibri"/>
        <family val="2"/>
        <scheme val="minor"/>
      </rPr>
      <t>10</t>
    </r>
    <r>
      <rPr>
        <sz val="11"/>
        <color rgb="FF5D5D5D"/>
        <rFont val="Calibri"/>
        <family val="2"/>
        <scheme val="minor"/>
      </rPr>
      <t xml:space="preserve">/13/ </t>
    </r>
    <r>
      <rPr>
        <sz val="11"/>
        <color rgb="FF343434"/>
        <rFont val="Calibri"/>
        <family val="2"/>
        <scheme val="minor"/>
      </rPr>
      <t>18</t>
    </r>
  </si>
  <si>
    <r>
      <rPr>
        <sz val="11"/>
        <color rgb="FF464646"/>
        <rFont val="Calibri"/>
        <family val="2"/>
        <scheme val="minor"/>
      </rPr>
      <t xml:space="preserve">DNH / </t>
    </r>
    <r>
      <rPr>
        <sz val="11"/>
        <color rgb="FF343434"/>
        <rFont val="Calibri"/>
        <family val="2"/>
        <scheme val="minor"/>
      </rPr>
      <t>Tra</t>
    </r>
    <r>
      <rPr>
        <sz val="11"/>
        <color rgb="FF5D5D5D"/>
        <rFont val="Calibri"/>
        <family val="2"/>
        <scheme val="minor"/>
      </rPr>
      <t>n</t>
    </r>
    <r>
      <rPr>
        <sz val="11"/>
        <color rgb="FF343434"/>
        <rFont val="Calibri"/>
        <family val="2"/>
        <scheme val="minor"/>
      </rPr>
      <t>slator</t>
    </r>
  </si>
  <si>
    <r>
      <rPr>
        <sz val="11"/>
        <color rgb="FF343434"/>
        <rFont val="Calibri"/>
        <family val="2"/>
        <scheme val="minor"/>
      </rPr>
      <t>77 W Washington St #1820</t>
    </r>
  </si>
  <si>
    <r>
      <rPr>
        <sz val="11"/>
        <color rgb="FF343434"/>
        <rFont val="Calibri"/>
        <family val="2"/>
        <scheme val="minor"/>
      </rPr>
      <t>On</t>
    </r>
    <r>
      <rPr>
        <sz val="11"/>
        <color rgb="FF727272"/>
        <rFont val="Calibri"/>
        <family val="2"/>
        <scheme val="minor"/>
      </rPr>
      <t>-</t>
    </r>
    <r>
      <rPr>
        <sz val="11"/>
        <color rgb="FF464646"/>
        <rFont val="Calibri"/>
        <family val="2"/>
        <scheme val="minor"/>
      </rPr>
      <t>going</t>
    </r>
  </si>
  <si>
    <r>
      <rPr>
        <sz val="11"/>
        <color rgb="FF464646"/>
        <rFont val="Calibri"/>
        <family val="2"/>
        <scheme val="minor"/>
      </rPr>
      <t xml:space="preserve">Onsite </t>
    </r>
    <r>
      <rPr>
        <sz val="11"/>
        <color rgb="FF343434"/>
        <rFont val="Calibri"/>
        <family val="2"/>
        <scheme val="minor"/>
      </rPr>
      <t xml:space="preserve">IT </t>
    </r>
    <r>
      <rPr>
        <sz val="11"/>
        <color rgb="FF464646"/>
        <rFont val="Calibri"/>
        <family val="2"/>
        <scheme val="minor"/>
      </rPr>
      <t>Support</t>
    </r>
  </si>
  <si>
    <r>
      <rPr>
        <sz val="11"/>
        <color rgb="FF343434"/>
        <rFont val="Calibri"/>
        <family val="2"/>
        <scheme val="minor"/>
      </rPr>
      <t>Onizu</t>
    </r>
    <r>
      <rPr>
        <sz val="11"/>
        <color rgb="FF1A1A1A"/>
        <rFont val="Calibri"/>
        <family val="2"/>
        <scheme val="minor"/>
      </rPr>
      <t>k</t>
    </r>
    <r>
      <rPr>
        <sz val="11"/>
        <color rgb="FF343434"/>
        <rFont val="Calibri"/>
        <family val="2"/>
        <scheme val="minor"/>
      </rPr>
      <t>a LLC</t>
    </r>
  </si>
  <si>
    <r>
      <rPr>
        <sz val="11"/>
        <color rgb="FF343434"/>
        <rFont val="Calibri"/>
        <family val="2"/>
        <scheme val="minor"/>
      </rPr>
      <t>Petaluma</t>
    </r>
  </si>
  <si>
    <r>
      <rPr>
        <sz val="11"/>
        <color rgb="FF464646"/>
        <rFont val="Calibri"/>
        <family val="2"/>
        <scheme val="minor"/>
      </rPr>
      <t>CA</t>
    </r>
  </si>
  <si>
    <r>
      <rPr>
        <sz val="11"/>
        <color rgb="FF343434"/>
        <rFont val="Calibri"/>
        <family val="2"/>
        <scheme val="minor"/>
      </rPr>
      <t>On</t>
    </r>
    <r>
      <rPr>
        <sz val="11"/>
        <color rgb="FF727272"/>
        <rFont val="Calibri"/>
        <family val="2"/>
        <scheme val="minor"/>
      </rPr>
      <t>-</t>
    </r>
    <r>
      <rPr>
        <sz val="11"/>
        <color rgb="FF343434"/>
        <rFont val="Calibri"/>
        <family val="2"/>
        <scheme val="minor"/>
      </rPr>
      <t>going</t>
    </r>
  </si>
  <si>
    <r>
      <rPr>
        <sz val="11"/>
        <color rgb="FF343434"/>
        <rFont val="Calibri"/>
        <family val="2"/>
        <scheme val="minor"/>
      </rPr>
      <t xml:space="preserve">GCSRW Website </t>
    </r>
    <r>
      <rPr>
        <sz val="11"/>
        <color rgb="FF464646"/>
        <rFont val="Calibri"/>
        <family val="2"/>
        <scheme val="minor"/>
      </rPr>
      <t>Maintenance</t>
    </r>
  </si>
  <si>
    <r>
      <rPr>
        <sz val="11"/>
        <color rgb="FF343434"/>
        <rFont val="Calibri"/>
        <family val="2"/>
        <scheme val="minor"/>
      </rPr>
      <t>Po</t>
    </r>
    <r>
      <rPr>
        <sz val="11"/>
        <rFont val="Calibri"/>
        <family val="2"/>
        <scheme val="minor"/>
      </rPr>
      <t xml:space="preserve">r </t>
    </r>
    <r>
      <rPr>
        <sz val="11"/>
        <color rgb="FF1A1A1A"/>
        <rFont val="Calibri"/>
        <family val="2"/>
        <scheme val="minor"/>
      </rPr>
      <t>T</t>
    </r>
    <r>
      <rPr>
        <sz val="11"/>
        <color rgb="FF343434"/>
        <rFont val="Calibri"/>
        <family val="2"/>
        <scheme val="minor"/>
      </rPr>
      <t xml:space="preserve">exto </t>
    </r>
    <r>
      <rPr>
        <sz val="11"/>
        <color rgb="FF464646"/>
        <rFont val="Calibri"/>
        <family val="2"/>
        <scheme val="minor"/>
      </rPr>
      <t>Inc</t>
    </r>
  </si>
  <si>
    <r>
      <rPr>
        <sz val="11"/>
        <color rgb="FF464646"/>
        <rFont val="Calibri"/>
        <family val="2"/>
        <scheme val="minor"/>
      </rPr>
      <t xml:space="preserve">275 </t>
    </r>
    <r>
      <rPr>
        <sz val="11"/>
        <color rgb="FF343434"/>
        <rFont val="Calibri"/>
        <family val="2"/>
        <scheme val="minor"/>
      </rPr>
      <t>West 96th St #llR</t>
    </r>
  </si>
  <si>
    <r>
      <rPr>
        <sz val="11"/>
        <color rgb="FF343434"/>
        <rFont val="Calibri"/>
        <family val="2"/>
        <scheme val="minor"/>
      </rPr>
      <t>NewYork</t>
    </r>
  </si>
  <si>
    <r>
      <rPr>
        <sz val="11"/>
        <color rgb="FF343434"/>
        <rFont val="Calibri"/>
        <family val="2"/>
        <scheme val="minor"/>
      </rPr>
      <t>NY</t>
    </r>
  </si>
  <si>
    <r>
      <rPr>
        <sz val="11"/>
        <color rgb="FF343434"/>
        <rFont val="Calibri"/>
        <family val="2"/>
        <scheme val="minor"/>
      </rPr>
      <t>Karo</t>
    </r>
    <r>
      <rPr>
        <sz val="11"/>
        <color rgb="FF1A1A1A"/>
        <rFont val="Calibri"/>
        <family val="2"/>
        <scheme val="minor"/>
      </rPr>
      <t>l</t>
    </r>
    <r>
      <rPr>
        <sz val="11"/>
        <color rgb="FF343434"/>
        <rFont val="Calibri"/>
        <family val="2"/>
        <scheme val="minor"/>
      </rPr>
      <t>e Sessums</t>
    </r>
  </si>
  <si>
    <r>
      <rPr>
        <sz val="11"/>
        <color rgb="FF343434"/>
        <rFont val="Calibri"/>
        <family val="2"/>
        <scheme val="minor"/>
      </rPr>
      <t>Poca</t>
    </r>
    <r>
      <rPr>
        <sz val="11"/>
        <color rgb="FF1A1A1A"/>
        <rFont val="Calibri"/>
        <family val="2"/>
        <scheme val="minor"/>
      </rPr>
      <t>t</t>
    </r>
    <r>
      <rPr>
        <sz val="11"/>
        <color rgb="FF464646"/>
        <rFont val="Calibri"/>
        <family val="2"/>
        <scheme val="minor"/>
      </rPr>
      <t>ello</t>
    </r>
  </si>
  <si>
    <r>
      <rPr>
        <sz val="11"/>
        <color rgb="FF1A1A1A"/>
        <rFont val="Calibri"/>
        <family val="2"/>
        <scheme val="minor"/>
      </rPr>
      <t>I</t>
    </r>
    <r>
      <rPr>
        <sz val="11"/>
        <color rgb="FF343434"/>
        <rFont val="Calibri"/>
        <family val="2"/>
        <scheme val="minor"/>
      </rPr>
      <t>D</t>
    </r>
  </si>
  <si>
    <r>
      <rPr>
        <sz val="11"/>
        <color rgb="FF343434"/>
        <rFont val="Calibri"/>
        <family val="2"/>
        <scheme val="minor"/>
      </rPr>
      <t>On-going</t>
    </r>
  </si>
  <si>
    <r>
      <rPr>
        <sz val="11"/>
        <color rgb="FF343434"/>
        <rFont val="Calibri"/>
        <family val="2"/>
        <scheme val="minor"/>
      </rPr>
      <t>Maintenance</t>
    </r>
  </si>
  <si>
    <r>
      <rPr>
        <sz val="11"/>
        <color rgb="FF1A1A1A"/>
        <rFont val="Calibri"/>
        <family val="2"/>
        <scheme val="minor"/>
      </rPr>
      <t>C</t>
    </r>
    <r>
      <rPr>
        <sz val="11"/>
        <color rgb="FF343434"/>
        <rFont val="Calibri"/>
        <family val="2"/>
        <scheme val="minor"/>
      </rPr>
      <t>edrick N Shi</t>
    </r>
    <r>
      <rPr>
        <sz val="11"/>
        <color rgb="FF1A1A1A"/>
        <rFont val="Calibri"/>
        <family val="2"/>
        <scheme val="minor"/>
      </rPr>
      <t>l</t>
    </r>
    <r>
      <rPr>
        <sz val="11"/>
        <color rgb="FF343434"/>
        <rFont val="Calibri"/>
        <family val="2"/>
        <scheme val="minor"/>
      </rPr>
      <t>i</t>
    </r>
  </si>
  <si>
    <r>
      <rPr>
        <sz val="11"/>
        <color rgb="FF464646"/>
        <rFont val="Calibri"/>
        <family val="2"/>
        <scheme val="minor"/>
      </rPr>
      <t>St</t>
    </r>
    <r>
      <rPr>
        <sz val="11"/>
        <color rgb="FF1A1A1A"/>
        <rFont val="Calibri"/>
        <family val="2"/>
        <scheme val="minor"/>
      </rPr>
      <t xml:space="preserve">ill </t>
    </r>
    <r>
      <rPr>
        <sz val="11"/>
        <color rgb="FF343434"/>
        <rFont val="Calibri"/>
        <family val="2"/>
        <scheme val="minor"/>
      </rPr>
      <t>water</t>
    </r>
  </si>
  <si>
    <r>
      <rPr>
        <sz val="11"/>
        <color rgb="FF343434"/>
        <rFont val="Calibri"/>
        <family val="2"/>
        <scheme val="minor"/>
      </rPr>
      <t>OK</t>
    </r>
  </si>
  <si>
    <r>
      <rPr>
        <sz val="11"/>
        <color rgb="FF343434"/>
        <rFont val="Calibri"/>
        <family val="2"/>
        <scheme val="minor"/>
      </rPr>
      <t xml:space="preserve">10/11 </t>
    </r>
    <r>
      <rPr>
        <sz val="11"/>
        <color rgb="FF5D5D5D"/>
        <rFont val="Calibri"/>
        <family val="2"/>
        <scheme val="minor"/>
      </rPr>
      <t>-</t>
    </r>
    <r>
      <rPr>
        <sz val="11"/>
        <color rgb="FF1A1A1A"/>
        <rFont val="Calibri"/>
        <family val="2"/>
        <scheme val="minor"/>
      </rPr>
      <t>1</t>
    </r>
    <r>
      <rPr>
        <sz val="11"/>
        <color rgb="FF464646"/>
        <rFont val="Calibri"/>
        <family val="2"/>
        <scheme val="minor"/>
      </rPr>
      <t>0/13/ 18</t>
    </r>
  </si>
  <si>
    <r>
      <rPr>
        <sz val="11"/>
        <color rgb="FF343434"/>
        <rFont val="Calibri"/>
        <family val="2"/>
        <scheme val="minor"/>
      </rPr>
      <t xml:space="preserve">DNH </t>
    </r>
    <r>
      <rPr>
        <sz val="11"/>
        <color rgb="FF464646"/>
        <rFont val="Calibri"/>
        <family val="2"/>
        <scheme val="minor"/>
      </rPr>
      <t xml:space="preserve">/ </t>
    </r>
    <r>
      <rPr>
        <sz val="11"/>
        <color rgb="FF343434"/>
        <rFont val="Calibri"/>
        <family val="2"/>
        <scheme val="minor"/>
      </rPr>
      <t>Trans</t>
    </r>
    <r>
      <rPr>
        <sz val="11"/>
        <color rgb="FF727272"/>
        <rFont val="Calibri"/>
        <family val="2"/>
        <scheme val="minor"/>
      </rPr>
      <t>l</t>
    </r>
    <r>
      <rPr>
        <sz val="11"/>
        <color rgb="FF343434"/>
        <rFont val="Calibri"/>
        <family val="2"/>
        <scheme val="minor"/>
      </rPr>
      <t>ator</t>
    </r>
  </si>
  <si>
    <r>
      <rPr>
        <sz val="11"/>
        <color rgb="FF343434"/>
        <rFont val="Calibri"/>
        <family val="2"/>
        <scheme val="minor"/>
      </rPr>
      <t>4825 N A</t>
    </r>
    <r>
      <rPr>
        <sz val="11"/>
        <color rgb="FF1A1A1A"/>
        <rFont val="Calibri"/>
        <family val="2"/>
        <scheme val="minor"/>
      </rPr>
      <t>l</t>
    </r>
    <r>
      <rPr>
        <sz val="11"/>
        <color rgb="FF343434"/>
        <rFont val="Calibri"/>
        <family val="2"/>
        <scheme val="minor"/>
      </rPr>
      <t xml:space="preserve">bany </t>
    </r>
    <r>
      <rPr>
        <sz val="11"/>
        <color rgb="FF464646"/>
        <rFont val="Calibri"/>
        <family val="2"/>
        <scheme val="minor"/>
      </rPr>
      <t xml:space="preserve">Ave </t>
    </r>
    <r>
      <rPr>
        <sz val="11"/>
        <color rgb="FF343434"/>
        <rFont val="Calibri"/>
        <family val="2"/>
        <scheme val="minor"/>
      </rPr>
      <t>Apt 2</t>
    </r>
  </si>
  <si>
    <r>
      <rPr>
        <sz val="11"/>
        <color rgb="FF1A1A1A"/>
        <rFont val="Calibri"/>
        <family val="2"/>
        <scheme val="minor"/>
      </rPr>
      <t>I</t>
    </r>
    <r>
      <rPr>
        <sz val="11"/>
        <color rgb="FF464646"/>
        <rFont val="Calibri"/>
        <family val="2"/>
        <scheme val="minor"/>
      </rPr>
      <t>L</t>
    </r>
  </si>
  <si>
    <r>
      <rPr>
        <sz val="11"/>
        <color rgb="FF343434"/>
        <rFont val="Calibri"/>
        <family val="2"/>
        <scheme val="minor"/>
      </rPr>
      <t xml:space="preserve">Musician </t>
    </r>
    <r>
      <rPr>
        <sz val="11"/>
        <color rgb="FF464646"/>
        <rFont val="Calibri"/>
        <family val="2"/>
        <scheme val="minor"/>
      </rPr>
      <t xml:space="preserve">for </t>
    </r>
    <r>
      <rPr>
        <sz val="11"/>
        <color rgb="FF343434"/>
        <rFont val="Calibri"/>
        <family val="2"/>
        <scheme val="minor"/>
      </rPr>
      <t>Board Meeting</t>
    </r>
  </si>
  <si>
    <r>
      <rPr>
        <sz val="11"/>
        <color rgb="FF343434"/>
        <rFont val="Calibri"/>
        <family val="2"/>
        <scheme val="minor"/>
      </rPr>
      <t>Soap Bo</t>
    </r>
    <r>
      <rPr>
        <sz val="11"/>
        <color rgb="FF1A1A1A"/>
        <rFont val="Calibri"/>
        <family val="2"/>
        <scheme val="minor"/>
      </rPr>
      <t>x</t>
    </r>
    <r>
      <rPr>
        <sz val="11"/>
        <color rgb="FF343434"/>
        <rFont val="Calibri"/>
        <family val="2"/>
        <scheme val="minor"/>
      </rPr>
      <t>speake</t>
    </r>
    <r>
      <rPr>
        <sz val="11"/>
        <color rgb="FF1A1A1A"/>
        <rFont val="Calibri"/>
        <family val="2"/>
        <scheme val="minor"/>
      </rPr>
      <t>r</t>
    </r>
  </si>
  <si>
    <r>
      <rPr>
        <sz val="11"/>
        <color rgb="FF343434"/>
        <rFont val="Calibri"/>
        <family val="2"/>
        <scheme val="minor"/>
      </rPr>
      <t>New  York</t>
    </r>
  </si>
  <si>
    <r>
      <rPr>
        <sz val="11"/>
        <color rgb="FF464646"/>
        <rFont val="Calibri"/>
        <family val="2"/>
        <scheme val="minor"/>
      </rPr>
      <t xml:space="preserve">Speaker </t>
    </r>
    <r>
      <rPr>
        <sz val="11"/>
        <color rgb="FF343434"/>
        <rFont val="Calibri"/>
        <family val="2"/>
        <scheme val="minor"/>
      </rPr>
      <t>at DNH</t>
    </r>
  </si>
  <si>
    <r>
      <rPr>
        <sz val="11"/>
        <color rgb="FF343434"/>
        <rFont val="Calibri"/>
        <family val="2"/>
        <scheme val="minor"/>
      </rPr>
      <t>UMCOM</t>
    </r>
  </si>
  <si>
    <r>
      <rPr>
        <sz val="11"/>
        <color rgb="FF464646"/>
        <rFont val="Calibri"/>
        <family val="2"/>
        <scheme val="minor"/>
      </rPr>
      <t>Po Bo</t>
    </r>
    <r>
      <rPr>
        <sz val="11"/>
        <color rgb="FF1A1A1A"/>
        <rFont val="Calibri"/>
        <family val="2"/>
        <scheme val="minor"/>
      </rPr>
      <t xml:space="preserve">x </t>
    </r>
    <r>
      <rPr>
        <sz val="11"/>
        <color rgb="FF343434"/>
        <rFont val="Calibri"/>
        <family val="2"/>
        <scheme val="minor"/>
      </rPr>
      <t>440366</t>
    </r>
  </si>
  <si>
    <r>
      <rPr>
        <sz val="11"/>
        <color rgb="FF343434"/>
        <rFont val="Calibri"/>
        <family val="2"/>
        <scheme val="minor"/>
      </rPr>
      <t>Nas</t>
    </r>
    <r>
      <rPr>
        <sz val="11"/>
        <color rgb="FF1A1A1A"/>
        <rFont val="Calibri"/>
        <family val="2"/>
        <scheme val="minor"/>
      </rPr>
      <t>h</t>
    </r>
    <r>
      <rPr>
        <sz val="11"/>
        <color rgb="FF343434"/>
        <rFont val="Calibri"/>
        <family val="2"/>
        <scheme val="minor"/>
      </rPr>
      <t>ville</t>
    </r>
  </si>
  <si>
    <r>
      <rPr>
        <sz val="11"/>
        <color rgb="FF343434"/>
        <rFont val="Calibri"/>
        <family val="2"/>
        <scheme val="minor"/>
      </rPr>
      <t>TN</t>
    </r>
  </si>
  <si>
    <r>
      <rPr>
        <sz val="11"/>
        <color rgb="FF464646"/>
        <rFont val="Calibri"/>
        <family val="2"/>
        <scheme val="minor"/>
      </rPr>
      <t>Video Taping</t>
    </r>
  </si>
  <si>
    <r>
      <rPr>
        <sz val="11"/>
        <color rgb="FF343434"/>
        <rFont val="Calibri"/>
        <family val="2"/>
        <scheme val="minor"/>
      </rPr>
      <t>X</t>
    </r>
    <r>
      <rPr>
        <sz val="11"/>
        <color rgb="FF5D5D5D"/>
        <rFont val="Calibri"/>
        <family val="2"/>
        <scheme val="minor"/>
      </rPr>
      <t xml:space="preserve">-9 </t>
    </r>
    <r>
      <rPr>
        <sz val="11"/>
        <color rgb="FF464646"/>
        <rFont val="Calibri"/>
        <family val="2"/>
        <scheme val="minor"/>
      </rPr>
      <t>technologies</t>
    </r>
  </si>
  <si>
    <r>
      <rPr>
        <sz val="11"/>
        <color rgb="FF464646"/>
        <rFont val="Calibri"/>
        <family val="2"/>
        <scheme val="minor"/>
      </rPr>
      <t>High Point</t>
    </r>
  </si>
  <si>
    <r>
      <rPr>
        <sz val="11"/>
        <color rgb="FF343434"/>
        <rFont val="Calibri"/>
        <family val="2"/>
        <scheme val="minor"/>
      </rPr>
      <t>NC</t>
    </r>
  </si>
  <si>
    <r>
      <rPr>
        <sz val="11"/>
        <color rgb="FF464646"/>
        <rFont val="Calibri"/>
        <family val="2"/>
        <scheme val="minor"/>
      </rPr>
      <t>On-going</t>
    </r>
  </si>
  <si>
    <r>
      <rPr>
        <sz val="11"/>
        <color rgb="FF464646"/>
        <rFont val="Calibri"/>
        <family val="2"/>
        <scheme val="minor"/>
      </rPr>
      <t xml:space="preserve">Email and </t>
    </r>
    <r>
      <rPr>
        <sz val="11"/>
        <color rgb="FF343434"/>
        <rFont val="Calibri"/>
        <family val="2"/>
        <scheme val="minor"/>
      </rPr>
      <t>Websi</t>
    </r>
    <r>
      <rPr>
        <sz val="11"/>
        <color rgb="FF5D5D5D"/>
        <rFont val="Calibri"/>
        <family val="2"/>
        <scheme val="minor"/>
      </rPr>
      <t xml:space="preserve">te </t>
    </r>
    <r>
      <rPr>
        <sz val="11"/>
        <color rgb="FF464646"/>
        <rFont val="Calibri"/>
        <family val="2"/>
        <scheme val="minor"/>
      </rPr>
      <t>Service</t>
    </r>
  </si>
  <si>
    <r>
      <rPr>
        <sz val="11"/>
        <color rgb="FF343434"/>
        <rFont val="Calibri"/>
        <family val="2"/>
        <scheme val="minor"/>
      </rPr>
      <t>Matt</t>
    </r>
    <r>
      <rPr>
        <sz val="11"/>
        <color rgb="FF1A1A1A"/>
        <rFont val="Calibri"/>
        <family val="2"/>
        <scheme val="minor"/>
      </rPr>
      <t>h</t>
    </r>
    <r>
      <rPr>
        <sz val="11"/>
        <color rgb="FF343434"/>
        <rFont val="Calibri"/>
        <family val="2"/>
        <scheme val="minor"/>
      </rPr>
      <t>ew C</t>
    </r>
    <r>
      <rPr>
        <sz val="11"/>
        <color rgb="FF1A1A1A"/>
        <rFont val="Calibri"/>
        <family val="2"/>
        <scheme val="minor"/>
      </rPr>
      <t>r</t>
    </r>
    <r>
      <rPr>
        <sz val="11"/>
        <color rgb="FF343434"/>
        <rFont val="Calibri"/>
        <family val="2"/>
        <scheme val="minor"/>
      </rPr>
      <t>ame</t>
    </r>
    <r>
      <rPr>
        <sz val="11"/>
        <color rgb="FF1A1A1A"/>
        <rFont val="Calibri"/>
        <family val="2"/>
        <scheme val="minor"/>
      </rPr>
      <t>r</t>
    </r>
  </si>
  <si>
    <t>Translation Umsexualethics.org website</t>
  </si>
  <si>
    <r>
      <rPr>
        <sz val="11"/>
        <color rgb="FF343434"/>
        <rFont val="Calibri"/>
        <family val="2"/>
        <scheme val="minor"/>
      </rPr>
      <t>IA</t>
    </r>
  </si>
  <si>
    <r>
      <rPr>
        <sz val="11"/>
        <color rgb="FF343434"/>
        <rFont val="Calibri"/>
        <family val="2"/>
        <scheme val="minor"/>
      </rPr>
      <t>400 W Palme</t>
    </r>
    <r>
      <rPr>
        <sz val="11"/>
        <color rgb="FF1A1A1A"/>
        <rFont val="Calibri"/>
        <family val="2"/>
        <scheme val="minor"/>
      </rPr>
      <t xml:space="preserve">r </t>
    </r>
    <r>
      <rPr>
        <sz val="11"/>
        <color rgb="FF343434"/>
        <rFont val="Calibri"/>
        <family val="2"/>
        <scheme val="minor"/>
      </rPr>
      <t>Ap</t>
    </r>
    <r>
      <rPr>
        <sz val="11"/>
        <color rgb="FF1A1A1A"/>
        <rFont val="Calibri"/>
        <family val="2"/>
        <scheme val="minor"/>
      </rPr>
      <t xml:space="preserve">t </t>
    </r>
    <r>
      <rPr>
        <sz val="11"/>
        <color rgb="FF343434"/>
        <rFont val="Calibri"/>
        <family val="2"/>
        <scheme val="minor"/>
      </rPr>
      <t>1</t>
    </r>
  </si>
  <si>
    <r>
      <rPr>
        <sz val="11"/>
        <color rgb="FF343434"/>
        <rFont val="Calibri"/>
        <family val="2"/>
        <scheme val="minor"/>
      </rPr>
      <t xml:space="preserve">9153 </t>
    </r>
    <r>
      <rPr>
        <sz val="11"/>
        <color rgb="FF464646"/>
        <rFont val="Calibri"/>
        <family val="2"/>
        <scheme val="minor"/>
      </rPr>
      <t>Mo</t>
    </r>
    <r>
      <rPr>
        <sz val="11"/>
        <color rgb="FF1A1A1A"/>
        <rFont val="Calibri"/>
        <family val="2"/>
        <scheme val="minor"/>
      </rPr>
      <t>rn</t>
    </r>
    <r>
      <rPr>
        <sz val="11"/>
        <color rgb="FF343434"/>
        <rFont val="Calibri"/>
        <family val="2"/>
        <scheme val="minor"/>
      </rPr>
      <t>ington  Way</t>
    </r>
  </si>
  <si>
    <r>
      <rPr>
        <sz val="11"/>
        <color rgb="FF343434"/>
        <rFont val="Calibri"/>
        <family val="2"/>
        <scheme val="minor"/>
      </rPr>
      <t xml:space="preserve">2868 Nottingham </t>
    </r>
    <r>
      <rPr>
        <sz val="11"/>
        <color rgb="FF464646"/>
        <rFont val="Calibri"/>
        <family val="2"/>
        <scheme val="minor"/>
      </rPr>
      <t>Dr</t>
    </r>
  </si>
  <si>
    <r>
      <rPr>
        <sz val="11"/>
        <color rgb="FF343434"/>
        <rFont val="Calibri"/>
        <family val="2"/>
        <scheme val="minor"/>
      </rPr>
      <t>1390 N McDowe</t>
    </r>
    <r>
      <rPr>
        <sz val="11"/>
        <color rgb="FF1A1A1A"/>
        <rFont val="Calibri"/>
        <family val="2"/>
        <scheme val="minor"/>
      </rPr>
      <t xml:space="preserve">ll </t>
    </r>
    <r>
      <rPr>
        <sz val="11"/>
        <color rgb="FF343434"/>
        <rFont val="Calibri"/>
        <family val="2"/>
        <scheme val="minor"/>
      </rPr>
      <t>Blvd # G223</t>
    </r>
  </si>
  <si>
    <r>
      <rPr>
        <sz val="11"/>
        <color rgb="FF343434"/>
        <rFont val="Calibri"/>
        <family val="2"/>
        <scheme val="minor"/>
      </rPr>
      <t>28</t>
    </r>
    <r>
      <rPr>
        <sz val="11"/>
        <color rgb="FF1A1A1A"/>
        <rFont val="Calibri"/>
        <family val="2"/>
        <scheme val="minor"/>
      </rPr>
      <t>1</t>
    </r>
    <r>
      <rPr>
        <sz val="11"/>
        <color rgb="FF343434"/>
        <rFont val="Calibri"/>
        <family val="2"/>
        <scheme val="minor"/>
      </rPr>
      <t>2 Via Valdamo</t>
    </r>
  </si>
  <si>
    <t>2001 Boomer Road</t>
  </si>
  <si>
    <r>
      <rPr>
        <sz val="11"/>
        <color rgb="FF343434"/>
        <rFont val="Calibri"/>
        <family val="2"/>
        <scheme val="minor"/>
      </rPr>
      <t>106 S</t>
    </r>
    <r>
      <rPr>
        <sz val="11"/>
        <color rgb="FF1A1A1A"/>
        <rFont val="Calibri"/>
        <family val="2"/>
        <scheme val="minor"/>
      </rPr>
      <t>u</t>
    </r>
    <r>
      <rPr>
        <sz val="11"/>
        <color rgb="FF343434"/>
        <rFont val="Calibri"/>
        <family val="2"/>
        <scheme val="minor"/>
      </rPr>
      <t>ffo</t>
    </r>
    <r>
      <rPr>
        <sz val="11"/>
        <rFont val="Calibri"/>
        <family val="2"/>
        <scheme val="minor"/>
      </rPr>
      <t>l</t>
    </r>
    <r>
      <rPr>
        <sz val="11"/>
        <color rgb="FF464646"/>
        <rFont val="Calibri"/>
        <family val="2"/>
        <scheme val="minor"/>
      </rPr>
      <t xml:space="preserve">k </t>
    </r>
    <r>
      <rPr>
        <sz val="11"/>
        <color rgb="FF343434"/>
        <rFont val="Calibri"/>
        <family val="2"/>
        <scheme val="minor"/>
      </rPr>
      <t>St #2A</t>
    </r>
  </si>
  <si>
    <r>
      <rPr>
        <sz val="11"/>
        <color rgb="FF343434"/>
        <rFont val="Calibri"/>
        <family val="2"/>
        <scheme val="minor"/>
      </rPr>
      <t xml:space="preserve">PO </t>
    </r>
    <r>
      <rPr>
        <sz val="11"/>
        <color rgb="FF464646"/>
        <rFont val="Calibri"/>
        <family val="2"/>
        <scheme val="minor"/>
      </rPr>
      <t>Box 6655</t>
    </r>
  </si>
  <si>
    <r>
      <rPr>
        <sz val="11"/>
        <color rgb="FF343434"/>
        <rFont val="Calibri"/>
        <family val="2"/>
        <scheme val="minor"/>
      </rPr>
      <t>Matt</t>
    </r>
    <r>
      <rPr>
        <sz val="11"/>
        <color rgb="FF1A1A1A"/>
        <rFont val="Calibri"/>
        <family val="2"/>
        <scheme val="minor"/>
      </rPr>
      <t>h</t>
    </r>
    <r>
      <rPr>
        <sz val="11"/>
        <color rgb="FF343434"/>
        <rFont val="Calibri"/>
        <family val="2"/>
        <scheme val="minor"/>
      </rPr>
      <t>ew L Cummings</t>
    </r>
  </si>
  <si>
    <r>
      <rPr>
        <sz val="11"/>
        <color rgb="FF464646"/>
        <rFont val="Calibri"/>
        <family val="2"/>
        <scheme val="minor"/>
      </rPr>
      <t>F</t>
    </r>
    <r>
      <rPr>
        <sz val="11"/>
        <color rgb="FF1A1A1A"/>
        <rFont val="Calibri"/>
        <family val="2"/>
        <scheme val="minor"/>
      </rPr>
      <t>r</t>
    </r>
    <r>
      <rPr>
        <sz val="11"/>
        <color rgb="FF343434"/>
        <rFont val="Calibri"/>
        <family val="2"/>
        <scheme val="minor"/>
      </rPr>
      <t>ench Language Se</t>
    </r>
    <r>
      <rPr>
        <sz val="11"/>
        <color rgb="FF1A1A1A"/>
        <rFont val="Calibri"/>
        <family val="2"/>
        <scheme val="minor"/>
      </rPr>
      <t>r</t>
    </r>
    <r>
      <rPr>
        <sz val="11"/>
        <color rgb="FF343434"/>
        <rFont val="Calibri"/>
        <family val="2"/>
        <scheme val="minor"/>
      </rPr>
      <t>vices</t>
    </r>
  </si>
  <si>
    <r>
      <rPr>
        <sz val="11"/>
        <color rgb="FF1A1A1A"/>
        <rFont val="Calibri"/>
        <family val="2"/>
        <scheme val="minor"/>
      </rPr>
      <t>N</t>
    </r>
    <r>
      <rPr>
        <sz val="11"/>
        <color rgb="FF343434"/>
        <rFont val="Calibri"/>
        <family val="2"/>
        <scheme val="minor"/>
      </rPr>
      <t xml:space="preserve">orthern </t>
    </r>
    <r>
      <rPr>
        <sz val="11"/>
        <color rgb="FF1A1A1A"/>
        <rFont val="Calibri"/>
        <family val="2"/>
        <scheme val="minor"/>
      </rPr>
      <t>I</t>
    </r>
    <r>
      <rPr>
        <sz val="11"/>
        <color rgb="FF343434"/>
        <rFont val="Calibri"/>
        <family val="2"/>
        <scheme val="minor"/>
      </rPr>
      <t>L An</t>
    </r>
    <r>
      <rPr>
        <sz val="11"/>
        <color rgb="FF1A1A1A"/>
        <rFont val="Calibri"/>
        <family val="2"/>
        <scheme val="minor"/>
      </rPr>
      <t>n</t>
    </r>
    <r>
      <rPr>
        <sz val="11"/>
        <color rgb="FF343434"/>
        <rFont val="Calibri"/>
        <family val="2"/>
        <scheme val="minor"/>
      </rPr>
      <t>ua</t>
    </r>
    <r>
      <rPr>
        <sz val="11"/>
        <color rgb="FF1A1A1A"/>
        <rFont val="Calibri"/>
        <family val="2"/>
        <scheme val="minor"/>
      </rPr>
      <t xml:space="preserve">l </t>
    </r>
    <r>
      <rPr>
        <sz val="11"/>
        <color rgb="FF343434"/>
        <rFont val="Calibri"/>
        <family val="2"/>
        <scheme val="minor"/>
      </rPr>
      <t>Conf</t>
    </r>
  </si>
  <si>
    <r>
      <rPr>
        <sz val="11"/>
        <color rgb="FF343434"/>
        <rFont val="Calibri"/>
        <family val="2"/>
        <scheme val="minor"/>
      </rPr>
      <t>Kyle Shive</t>
    </r>
    <r>
      <rPr>
        <sz val="11"/>
        <color rgb="FF1A1A1A"/>
        <rFont val="Calibri"/>
        <family val="2"/>
        <scheme val="minor"/>
      </rPr>
      <t>r</t>
    </r>
  </si>
  <si>
    <r>
      <rPr>
        <sz val="11"/>
        <color rgb="FF343434"/>
        <rFont val="Calibri"/>
        <family val="2"/>
        <scheme val="minor"/>
      </rPr>
      <t>Ch</t>
    </r>
    <r>
      <rPr>
        <sz val="11"/>
        <color rgb="FF1A1A1A"/>
        <rFont val="Calibri"/>
        <family val="2"/>
        <scheme val="minor"/>
      </rPr>
      <t>i</t>
    </r>
    <r>
      <rPr>
        <sz val="11"/>
        <color rgb="FF343434"/>
        <rFont val="Calibri"/>
        <family val="2"/>
        <scheme val="minor"/>
      </rPr>
      <t>cago</t>
    </r>
  </si>
  <si>
    <r>
      <rPr>
        <sz val="11"/>
        <color rgb="FF343434"/>
        <rFont val="Calibri"/>
        <family val="2"/>
        <scheme val="minor"/>
      </rPr>
      <t>Des</t>
    </r>
    <r>
      <rPr>
        <sz val="11"/>
        <color rgb="FF1A1A1A"/>
        <rFont val="Calibri"/>
        <family val="2"/>
        <scheme val="minor"/>
      </rPr>
      <t>i</t>
    </r>
    <r>
      <rPr>
        <sz val="11"/>
        <color rgb="FF464646"/>
        <rFont val="Calibri"/>
        <family val="2"/>
        <scheme val="minor"/>
      </rPr>
      <t xml:space="preserve">gn </t>
    </r>
    <r>
      <rPr>
        <sz val="11"/>
        <color rgb="FF343434"/>
        <rFont val="Calibri"/>
        <family val="2"/>
        <scheme val="minor"/>
      </rPr>
      <t>Pri</t>
    </r>
    <r>
      <rPr>
        <sz val="11"/>
        <color rgb="FF1A1A1A"/>
        <rFont val="Calibri"/>
        <family val="2"/>
        <scheme val="minor"/>
      </rPr>
      <t>n</t>
    </r>
    <r>
      <rPr>
        <sz val="11"/>
        <color rgb="FF343434"/>
        <rFont val="Calibri"/>
        <family val="2"/>
        <scheme val="minor"/>
      </rPr>
      <t>te</t>
    </r>
    <r>
      <rPr>
        <sz val="11"/>
        <color rgb="FF1A1A1A"/>
        <rFont val="Calibri"/>
        <family val="2"/>
        <scheme val="minor"/>
      </rPr>
      <t xml:space="preserve">d </t>
    </r>
    <r>
      <rPr>
        <sz val="11"/>
        <color rgb="FF343434"/>
        <rFont val="Calibri"/>
        <family val="2"/>
        <scheme val="minor"/>
      </rPr>
      <t>Mater</t>
    </r>
    <r>
      <rPr>
        <sz val="11"/>
        <color rgb="FF1A1A1A"/>
        <rFont val="Calibri"/>
        <family val="2"/>
        <scheme val="minor"/>
      </rPr>
      <t>i</t>
    </r>
    <r>
      <rPr>
        <sz val="11"/>
        <color rgb="FF343434"/>
        <rFont val="Calibri"/>
        <family val="2"/>
        <scheme val="minor"/>
      </rPr>
      <t>als</t>
    </r>
  </si>
  <si>
    <r>
      <rPr>
        <sz val="11"/>
        <color rgb="FF343434"/>
        <rFont val="Calibri"/>
        <family val="2"/>
        <scheme val="minor"/>
      </rPr>
      <t xml:space="preserve">Musician </t>
    </r>
    <r>
      <rPr>
        <sz val="11"/>
        <color rgb="FF464646"/>
        <rFont val="Calibri"/>
        <family val="2"/>
        <scheme val="minor"/>
      </rPr>
      <t>fo</t>
    </r>
    <r>
      <rPr>
        <sz val="11"/>
        <color rgb="FF1A1A1A"/>
        <rFont val="Calibri"/>
        <family val="2"/>
        <scheme val="minor"/>
      </rPr>
      <t xml:space="preserve">r </t>
    </r>
    <r>
      <rPr>
        <sz val="11"/>
        <color rgb="FF343434"/>
        <rFont val="Calibri"/>
        <family val="2"/>
        <scheme val="minor"/>
      </rPr>
      <t>Bo</t>
    </r>
    <r>
      <rPr>
        <sz val="11"/>
        <color rgb="FF1A1A1A"/>
        <rFont val="Calibri"/>
        <family val="2"/>
        <scheme val="minor"/>
      </rPr>
      <t>a</t>
    </r>
    <r>
      <rPr>
        <sz val="11"/>
        <color rgb="FF343434"/>
        <rFont val="Calibri"/>
        <family val="2"/>
        <scheme val="minor"/>
      </rPr>
      <t>rd Meeting</t>
    </r>
  </si>
  <si>
    <r>
      <rPr>
        <sz val="11"/>
        <color rgb="FF343434"/>
        <rFont val="Calibri"/>
        <family val="2"/>
        <scheme val="minor"/>
      </rPr>
      <t xml:space="preserve">Musician </t>
    </r>
    <r>
      <rPr>
        <sz val="11"/>
        <color rgb="FF464646"/>
        <rFont val="Calibri"/>
        <family val="2"/>
        <scheme val="minor"/>
      </rPr>
      <t>fo</t>
    </r>
    <r>
      <rPr>
        <sz val="11"/>
        <color rgb="FF1A1A1A"/>
        <rFont val="Calibri"/>
        <family val="2"/>
        <scheme val="minor"/>
      </rPr>
      <t xml:space="preserve">r </t>
    </r>
    <r>
      <rPr>
        <sz val="11"/>
        <color rgb="FF343434"/>
        <rFont val="Calibri"/>
        <family val="2"/>
        <scheme val="minor"/>
      </rPr>
      <t>Board Meeting</t>
    </r>
  </si>
  <si>
    <r>
      <rPr>
        <sz val="11"/>
        <color rgb="FF343434"/>
        <rFont val="Calibri"/>
        <family val="2"/>
        <scheme val="minor"/>
      </rPr>
      <t>Wor</t>
    </r>
    <r>
      <rPr>
        <sz val="11"/>
        <color rgb="FF5D5D5D"/>
        <rFont val="Calibri"/>
        <family val="2"/>
        <scheme val="minor"/>
      </rPr>
      <t>s</t>
    </r>
    <r>
      <rPr>
        <sz val="11"/>
        <color rgb="FF343434"/>
        <rFont val="Calibri"/>
        <family val="2"/>
        <scheme val="minor"/>
      </rPr>
      <t xml:space="preserve">hip </t>
    </r>
    <r>
      <rPr>
        <sz val="11"/>
        <color rgb="FF464646"/>
        <rFont val="Calibri"/>
        <family val="2"/>
        <scheme val="minor"/>
      </rPr>
      <t xml:space="preserve">for </t>
    </r>
    <r>
      <rPr>
        <sz val="11"/>
        <color rgb="FF343434"/>
        <rFont val="Calibri"/>
        <family val="2"/>
        <scheme val="minor"/>
      </rPr>
      <t>D</t>
    </r>
    <r>
      <rPr>
        <sz val="11"/>
        <color rgb="FF1A1A1A"/>
        <rFont val="Calibri"/>
        <family val="2"/>
        <scheme val="minor"/>
      </rPr>
      <t>N</t>
    </r>
    <r>
      <rPr>
        <sz val="11"/>
        <color rgb="FF343434"/>
        <rFont val="Calibri"/>
        <family val="2"/>
        <scheme val="minor"/>
      </rPr>
      <t>H</t>
    </r>
  </si>
  <si>
    <t>1/1-5/2/18</t>
  </si>
  <si>
    <t>Property/Buidling Study</t>
  </si>
  <si>
    <t>1/1-12/31/18</t>
  </si>
  <si>
    <t>Pega/Sitecore Implementation and Development</t>
  </si>
  <si>
    <t>5/1/18-11/30/18</t>
  </si>
  <si>
    <t>Advocate Market Research Bureau</t>
  </si>
  <si>
    <t>1/1-3/1/18</t>
  </si>
  <si>
    <t>UMC Awareness study/Seeker Tracking Study</t>
  </si>
  <si>
    <t>Vaco</t>
  </si>
  <si>
    <t xml:space="preserve">Brentwood </t>
  </si>
  <si>
    <t>State/Area</t>
  </si>
  <si>
    <t>8/24-12/31/18</t>
  </si>
  <si>
    <t>International/Non-US</t>
  </si>
  <si>
    <t>Rebecca</t>
  </si>
  <si>
    <t xml:space="preserve">Asedillo </t>
  </si>
  <si>
    <t>Training, resourcing and advising services for Asia Pacific Region</t>
  </si>
  <si>
    <t>Training Coordinator for Missionary Service Trainings</t>
  </si>
  <si>
    <t>Development and implement the scholarship program for the School of Congregational Development 2018</t>
  </si>
  <si>
    <t xml:space="preserve">Roberta </t>
  </si>
  <si>
    <t>Eddy</t>
  </si>
  <si>
    <t>Ho  Chi Minh City</t>
  </si>
  <si>
    <t>Vietnam</t>
  </si>
  <si>
    <t xml:space="preserve">Provide missionary oversight and supervision until new Country  Director/Coordinator is commissioned. Work with GBGM staff in Asia/Pacific Regional Office for development of strategy and budget for misssion. </t>
  </si>
  <si>
    <t xml:space="preserve">Ariel </t>
  </si>
  <si>
    <t>Ferrari</t>
  </si>
  <si>
    <t>Montgomery Village</t>
  </si>
  <si>
    <t xml:space="preserve">Provide an interpretive translation into spanish of the Report of the Commission on the Way Forward ("the Report").  </t>
  </si>
  <si>
    <t xml:space="preserve">Donald </t>
  </si>
  <si>
    <t>Hayashi</t>
  </si>
  <si>
    <t>Vandalia</t>
  </si>
  <si>
    <t xml:space="preserve">Coordinate and facilitate the development of a conference strategy team in reaching Asian American communities and work with the official Asian American constituent groups. </t>
  </si>
  <si>
    <t xml:space="preserve">Aileen </t>
  </si>
  <si>
    <t>Jimenez</t>
  </si>
  <si>
    <t>Lakewood</t>
  </si>
  <si>
    <t xml:space="preserve">Write, edit and curate monthly stories for the NPHLM projects, events, training and any other relevant situation about the Hispanic/Latino community. </t>
  </si>
  <si>
    <t>Gale</t>
  </si>
  <si>
    <t>Koven</t>
  </si>
  <si>
    <t>Marietta</t>
  </si>
  <si>
    <t xml:space="preserve">Review Budget Control, monthly financial statements, general ledger accounts. Monitor shared cost allocations, implementation of Concur and other tasks as assiged. </t>
  </si>
  <si>
    <t>Ella</t>
  </si>
  <si>
    <t>Leal Luna</t>
  </si>
  <si>
    <t xml:space="preserve">Austin </t>
  </si>
  <si>
    <t>Provide technical assistance and strategic planning services to UMC Annual Conferences and other UMC leadership groups regarding the implementation of the NPHLM</t>
  </si>
  <si>
    <t>Maga</t>
  </si>
  <si>
    <t>Anchorage</t>
  </si>
  <si>
    <t>AK</t>
  </si>
  <si>
    <t xml:space="preserve">Provide logistical  assistance to the MANA-God Before Us" event in Washington, D.C. </t>
  </si>
  <si>
    <t>Wayne</t>
  </si>
  <si>
    <t>Forest Hills</t>
  </si>
  <si>
    <t xml:space="preserve">Investment and insurance consultant. Serve on the Risk Management and GS Leadership committees. US Properties consultation. </t>
  </si>
  <si>
    <t>Nancy</t>
  </si>
  <si>
    <t>Oduor</t>
  </si>
  <si>
    <t>Nairobi</t>
  </si>
  <si>
    <t>Kenya</t>
  </si>
  <si>
    <t>Provide training, follow-up, and support  to financial services and audits in the Africa Region.</t>
  </si>
  <si>
    <t xml:space="preserve">Delia </t>
  </si>
  <si>
    <t>Ramirez</t>
  </si>
  <si>
    <t>Provide Leadership Development and Community Development services to the NPHLM</t>
  </si>
  <si>
    <t>Program Analyst</t>
  </si>
  <si>
    <t>Debra</t>
  </si>
  <si>
    <t>Tyree</t>
  </si>
  <si>
    <t>Copywright Manager for Global Praise</t>
  </si>
  <si>
    <t>Hugh Elliott</t>
  </si>
  <si>
    <t>Wright</t>
  </si>
  <si>
    <t>Millsboro</t>
  </si>
  <si>
    <t>DE</t>
  </si>
  <si>
    <t xml:space="preserve">Writing and editing services,  program assistance, communications and special projects for the General Secretary's office. </t>
  </si>
  <si>
    <t>Katlyn</t>
  </si>
  <si>
    <t>Zulinke</t>
  </si>
  <si>
    <t xml:space="preserve">Mission Volunteers Consultant focus on promotional strategies  to include benchmark and outcomes. </t>
  </si>
  <si>
    <t>IN MISSION TOGETHER</t>
  </si>
  <si>
    <t>Richard</t>
  </si>
  <si>
    <t>Arnold</t>
  </si>
  <si>
    <t>Blacksburg</t>
  </si>
  <si>
    <t xml:space="preserve">In Mission Together Coordinator/Mentor </t>
  </si>
  <si>
    <t>Matthew</t>
  </si>
  <si>
    <t>Elliott</t>
  </si>
  <si>
    <t>Winchester</t>
  </si>
  <si>
    <t xml:space="preserve">Partnership Coordinator for In Mission Together -  Eastern Europe and Balkans: Poland, Hungary, Macedonia, Romania, Czech Republic, Slovakia, Bulgaria, Albania </t>
  </si>
  <si>
    <t>Greg</t>
  </si>
  <si>
    <t>Gelzinnis</t>
  </si>
  <si>
    <t>Godfrey</t>
  </si>
  <si>
    <t xml:space="preserve">IL </t>
  </si>
  <si>
    <t xml:space="preserve">Partnership Coordinator for In Mission Together Coordinator - Honduras.  </t>
  </si>
  <si>
    <t>Mel Miloslav</t>
  </si>
  <si>
    <t xml:space="preserve">Munchinsky </t>
  </si>
  <si>
    <t>Mesa</t>
  </si>
  <si>
    <t xml:space="preserve">Partnership Coordinator for In Mission Together -  Russia and Ukraine (exclude Central Asia) </t>
  </si>
  <si>
    <t>Jonathan</t>
  </si>
  <si>
    <t>Park</t>
  </si>
  <si>
    <t>San Diego</t>
  </si>
  <si>
    <t>Partnership Coordinator for In Mission Together -  Central Asia</t>
  </si>
  <si>
    <t xml:space="preserve">Joel </t>
  </si>
  <si>
    <t>Rabb</t>
  </si>
  <si>
    <t xml:space="preserve">Dublin </t>
  </si>
  <si>
    <t>Partnership Coordinator for In Mission Together - Laos and Vietnam</t>
  </si>
  <si>
    <t>Jeanie</t>
  </si>
  <si>
    <t>Reimer</t>
  </si>
  <si>
    <t>Wild Rose</t>
  </si>
  <si>
    <t>Partnership Coordinator for In Mission Together - Lithuania and Latvia</t>
  </si>
  <si>
    <t>Kathryn</t>
  </si>
  <si>
    <t>Witte</t>
  </si>
  <si>
    <t>Denver</t>
  </si>
  <si>
    <t xml:space="preserve">CO </t>
  </si>
  <si>
    <t>Partnership Coordinator for In Mission Together -  Nigeria</t>
  </si>
  <si>
    <t>FREELANCE/OTHER</t>
  </si>
  <si>
    <t xml:space="preserve">Alan </t>
  </si>
  <si>
    <t>Barnes</t>
  </si>
  <si>
    <t xml:space="preserve">Providence </t>
  </si>
  <si>
    <t>RI</t>
  </si>
  <si>
    <t>Isabelle</t>
  </si>
  <si>
    <t>Berger</t>
  </si>
  <si>
    <t>Freelance interpretation services</t>
  </si>
  <si>
    <t>Linda Tanquist</t>
  </si>
  <si>
    <t>Boulos</t>
  </si>
  <si>
    <t>Colombus</t>
  </si>
  <si>
    <t>Jungrea H.</t>
  </si>
  <si>
    <t>Chung</t>
  </si>
  <si>
    <t>Henderson</t>
  </si>
  <si>
    <t>NV</t>
  </si>
  <si>
    <t xml:space="preserve">Chris </t>
  </si>
  <si>
    <t>Coleman</t>
  </si>
  <si>
    <t>Long Beach</t>
  </si>
  <si>
    <t xml:space="preserve">John </t>
  </si>
  <si>
    <t>King of Prussia</t>
  </si>
  <si>
    <t>Freelance writing and editing services</t>
  </si>
  <si>
    <t>Delport</t>
  </si>
  <si>
    <t>Jorge L.</t>
  </si>
  <si>
    <t>Domingues</t>
  </si>
  <si>
    <t>Workshop facilitator for the NPHLM Consultants Forum, March 1-3, 2018</t>
  </si>
  <si>
    <t>Dontavious</t>
  </si>
  <si>
    <t>Drake</t>
  </si>
  <si>
    <t>Lithonia</t>
  </si>
  <si>
    <t xml:space="preserve">Scholarship funds to attend the Christian Community Development Association National Conference, November 1-3, 2018 </t>
  </si>
  <si>
    <t>Dunlap-Berg</t>
  </si>
  <si>
    <t>Carbondale</t>
  </si>
  <si>
    <t>Freelance writing services</t>
  </si>
  <si>
    <t>Erica</t>
  </si>
  <si>
    <t>Earnest</t>
  </si>
  <si>
    <t>Princeton</t>
  </si>
  <si>
    <t>Ruth Christina</t>
  </si>
  <si>
    <t>Feliz</t>
  </si>
  <si>
    <t>Rockaway Park</t>
  </si>
  <si>
    <t>Joyce Y.</t>
  </si>
  <si>
    <t>Garcia</t>
  </si>
  <si>
    <t>Tucson</t>
  </si>
  <si>
    <t>Chan K.P.</t>
  </si>
  <si>
    <t>Gillham</t>
  </si>
  <si>
    <t>Stamford</t>
  </si>
  <si>
    <t xml:space="preserve">Raquel </t>
  </si>
  <si>
    <t>Hernandez</t>
  </si>
  <si>
    <t xml:space="preserve">Laredo </t>
  </si>
  <si>
    <t>Chaneung</t>
  </si>
  <si>
    <t>Jung</t>
  </si>
  <si>
    <t>Buford</t>
  </si>
  <si>
    <t xml:space="preserve">Hannah </t>
  </si>
  <si>
    <t>Ka</t>
  </si>
  <si>
    <t xml:space="preserve">San Diego </t>
  </si>
  <si>
    <t>Freelance translation servies</t>
  </si>
  <si>
    <t>Yun Nam</t>
  </si>
  <si>
    <t>Kang</t>
  </si>
  <si>
    <t>Northvalle</t>
  </si>
  <si>
    <t>Kalamba</t>
  </si>
  <si>
    <t>Kilumba</t>
  </si>
  <si>
    <t>Newtonsville</t>
  </si>
  <si>
    <t>Jongmin Martin</t>
  </si>
  <si>
    <t>Lee</t>
  </si>
  <si>
    <t xml:space="preserve">Chicago </t>
  </si>
  <si>
    <t xml:space="preserve">Honorarium - speaking engagement UMC Planters Retreat, November 26-28, 2018 </t>
  </si>
  <si>
    <t>Freelance worship design</t>
  </si>
  <si>
    <t xml:space="preserve">Michelle </t>
  </si>
  <si>
    <t>Okabayashi</t>
  </si>
  <si>
    <t>Kathleen Rozanne</t>
  </si>
  <si>
    <t>Pryor</t>
  </si>
  <si>
    <t>Red Oak</t>
  </si>
  <si>
    <t>Scholarship funds to attend All People Conference in Ohio, Oct. 27-29, 2018</t>
  </si>
  <si>
    <t>Katie</t>
  </si>
  <si>
    <t>11/31/2018</t>
  </si>
  <si>
    <t>United Nations Liasion student placement stipend</t>
  </si>
  <si>
    <t xml:space="preserve">Shellie </t>
  </si>
  <si>
    <t>Ross</t>
  </si>
  <si>
    <t>Dallas</t>
  </si>
  <si>
    <t xml:space="preserve">Hal </t>
  </si>
  <si>
    <t>Sadler</t>
  </si>
  <si>
    <t>Saylorsburg</t>
  </si>
  <si>
    <t>Rolling Hills E</t>
  </si>
  <si>
    <t xml:space="preserve">Ashley </t>
  </si>
  <si>
    <t>Shackelford</t>
  </si>
  <si>
    <t xml:space="preserve">Mathew </t>
  </si>
  <si>
    <t xml:space="preserve">Willis </t>
  </si>
  <si>
    <t>Freelance worship service support</t>
  </si>
  <si>
    <t>Cherie</t>
  </si>
  <si>
    <t>White</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</si>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</sst>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m/d/yy;@"/>
    <numFmt numFmtId="165" formatCode="_(&quot;$&quot;* #,##0_);_(&quot;$&quot;* \(#,##0\);_(&quot;$&quot;* &quot;-&quot;??_);_(@_)"/>
    <numFmt numFmtId="166" formatCode="&quot;$&quot;#,##0"/>
    <numFmt numFmtId="167" formatCode="#,##0.00000"/>
    <numFmt numFmtId="168" formatCode="_(* #,##0_);_(* \(#,##0\);_(* &quot;-&quot;??_);_(@_)"/>
    <numFmt numFmtId="177" formatCode="m/d/yyyy;@"/>
    <numFmt numFmtId="180" formatCode="\$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3"/>
      <color rgb="FF000000"/>
      <name val="Times New Roman"/>
      <family val="1"/>
    </font>
    <font>
      <sz val="11"/>
      <color rgb="FF000000"/>
      <name val="Times New Roman"/>
      <family val="1"/>
    </font>
    <font>
      <sz val="11"/>
      <name val="Calibri"/>
      <family val="2"/>
    </font>
    <font>
      <b/>
      <sz val="11"/>
      <name val="Calibri"/>
      <family val="2"/>
    </font>
    <font>
      <sz val="10"/>
      <name val="Arial"/>
      <family val="2"/>
    </font>
    <font>
      <b/>
      <sz val="9"/>
      <name val="Segoe UI"/>
      <family val="2"/>
    </font>
    <font>
      <sz val="9"/>
      <name val="Segoe UI"/>
      <family val="2"/>
    </font>
    <font>
      <b/>
      <sz val="12"/>
      <color theme="1"/>
      <name val="Calibri"/>
      <family val="2"/>
      <scheme val="minor"/>
    </font>
    <font>
      <sz val="12"/>
      <color theme="1"/>
      <name val="Calibri"/>
      <family val="2"/>
      <scheme val="minor"/>
    </font>
    <font>
      <b/>
      <sz val="12"/>
      <color rgb="FF000000"/>
      <name val="Calibri"/>
      <family val="2"/>
    </font>
    <font>
      <sz val="11"/>
      <color theme="1"/>
      <name val="Calibri"/>
      <family val="2"/>
    </font>
    <font>
      <sz val="10"/>
      <color rgb="FF000000"/>
      <name val="Times New Roman"/>
      <family val="1"/>
    </font>
    <font>
      <sz val="11"/>
      <color rgb="FF000000"/>
      <name val="Calibri"/>
      <family val="2"/>
      <scheme val="minor"/>
    </font>
    <font>
      <sz val="11"/>
      <name val="Calibri"/>
      <family val="2"/>
      <scheme val="minor"/>
    </font>
    <font>
      <i/>
      <sz val="11"/>
      <name val="Calibri"/>
      <family val="2"/>
      <scheme val="minor"/>
    </font>
    <font>
      <b/>
      <sz val="11"/>
      <name val="Calibri"/>
      <family val="2"/>
      <scheme val="minor"/>
    </font>
    <font>
      <sz val="10"/>
      <color theme="1"/>
      <name val="Segoe UI"/>
      <family val="2"/>
    </font>
    <font>
      <sz val="10"/>
      <name val="Segoe UI"/>
      <family val="2"/>
    </font>
    <font>
      <sz val="11"/>
      <color rgb="FF343434"/>
      <name val="Calibri"/>
      <family val="2"/>
      <scheme val="minor"/>
    </font>
    <font>
      <sz val="11"/>
      <color rgb="FF1A1A1A"/>
      <name val="Calibri"/>
      <family val="2"/>
      <scheme val="minor"/>
    </font>
    <font>
      <sz val="11"/>
      <color rgb="FF464646"/>
      <name val="Calibri"/>
      <family val="2"/>
      <scheme val="minor"/>
    </font>
    <font>
      <sz val="11"/>
      <color rgb="FF5D5D5D"/>
      <name val="Calibri"/>
      <family val="2"/>
      <scheme val="minor"/>
    </font>
    <font>
      <sz val="11"/>
      <color rgb="FF727272"/>
      <name val="Calibri"/>
      <family val="2"/>
      <scheme val="minor"/>
    </font>
  </fonts>
  <fills count="6">
    <fill>
      <patternFill patternType="none"/>
    </fill>
    <fill>
      <patternFill patternType="gray125"/>
    </fill>
    <fill>
      <patternFill patternType="solid">
        <fgColor rgb="FFFFFFFF"/>
      </patternFill>
    </fill>
    <fill>
      <patternFill patternType="solid">
        <fgColor rgb="FFFFFFFF"/>
        <bgColor rgb="FF000000"/>
      </patternFill>
    </fill>
    <fill>
      <patternFill patternType="solid">
        <fgColor rgb="FFFFFFFF"/>
        <bgColor rgb="FFFFFFFF"/>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thin">
        <color rgb="FF000000"/>
      </top>
      <bottom/>
      <diagonal/>
    </border>
  </borders>
  <cellStyleXfs count="4">
    <xf numFmtId="0" fontId="0" fillId="0" borderId="0"/>
    <xf numFmtId="44" fontId="1" fillId="0" borderId="0" applyFont="0" applyFill="0" applyBorder="0" applyAlignment="0" applyProtection="0"/>
    <xf numFmtId="0" fontId="7" fillId="0" borderId="0"/>
    <xf numFmtId="43" fontId="1" fillId="0" borderId="0" applyFont="0" applyFill="0" applyBorder="0" applyAlignment="0" applyProtection="0"/>
  </cellStyleXfs>
  <cellXfs count="191">
    <xf numFmtId="0" fontId="0" fillId="0" borderId="0" xfId="0"/>
    <xf numFmtId="0" fontId="0" fillId="0" borderId="1" xfId="0" applyBorder="1"/>
    <xf numFmtId="0" fontId="0" fillId="2" borderId="0" xfId="0" applyFill="1" applyBorder="1" applyAlignment="1">
      <alignment horizontal="left" vertical="top"/>
    </xf>
    <xf numFmtId="0" fontId="0" fillId="2" borderId="0" xfId="0" applyFill="1" applyBorder="1" applyAlignment="1">
      <alignment horizontal="center" vertical="top"/>
    </xf>
    <xf numFmtId="0" fontId="0" fillId="0" borderId="0" xfId="0" applyAlignment="1">
      <alignment wrapText="1"/>
    </xf>
    <xf numFmtId="0" fontId="6" fillId="3" borderId="0" xfId="0" applyFont="1" applyFill="1" applyBorder="1" applyAlignment="1">
      <alignment horizontal="left" vertical="center" wrapText="1"/>
    </xf>
    <xf numFmtId="165" fontId="0" fillId="0" borderId="0" xfId="1" applyNumberFormat="1" applyFont="1"/>
    <xf numFmtId="0" fontId="0" fillId="0" borderId="0" xfId="0" applyAlignment="1">
      <alignment horizontal="left"/>
    </xf>
    <xf numFmtId="1" fontId="0" fillId="0" borderId="0" xfId="0" applyNumberFormat="1" applyAlignment="1">
      <alignment wrapText="1"/>
    </xf>
    <xf numFmtId="0" fontId="2" fillId="0" borderId="0" xfId="0" applyFont="1" applyAlignment="1">
      <alignment wrapText="1"/>
    </xf>
    <xf numFmtId="164" fontId="0" fillId="0" borderId="0" xfId="0" applyNumberFormat="1" applyAlignment="1">
      <alignment wrapText="1"/>
    </xf>
    <xf numFmtId="14" fontId="0" fillId="0" borderId="0" xfId="0" applyNumberFormat="1" applyAlignment="1">
      <alignment wrapText="1"/>
    </xf>
    <xf numFmtId="1" fontId="2" fillId="0" borderId="0" xfId="0" applyNumberFormat="1" applyFont="1" applyAlignment="1">
      <alignment wrapText="1"/>
    </xf>
    <xf numFmtId="164" fontId="2" fillId="0" borderId="0" xfId="0" applyNumberFormat="1" applyFont="1" applyAlignment="1">
      <alignment wrapText="1"/>
    </xf>
    <xf numFmtId="14" fontId="2" fillId="0" borderId="0" xfId="0" applyNumberFormat="1" applyFont="1" applyAlignment="1">
      <alignment wrapText="1"/>
    </xf>
    <xf numFmtId="165" fontId="0" fillId="2" borderId="0" xfId="0" applyNumberFormat="1" applyFill="1" applyBorder="1" applyAlignment="1">
      <alignment horizontal="left" vertical="top"/>
    </xf>
    <xf numFmtId="165" fontId="0" fillId="0" borderId="1" xfId="1" applyNumberFormat="1" applyFont="1" applyBorder="1"/>
    <xf numFmtId="0" fontId="2" fillId="0" borderId="0" xfId="0" applyFont="1" applyAlignment="1">
      <alignment horizontal="center"/>
    </xf>
    <xf numFmtId="0" fontId="2" fillId="0" borderId="0" xfId="0" applyFont="1"/>
    <xf numFmtId="0" fontId="3" fillId="2" borderId="0" xfId="0" applyFont="1" applyFill="1" applyBorder="1" applyAlignment="1">
      <alignment vertical="top"/>
    </xf>
    <xf numFmtId="0" fontId="4" fillId="2" borderId="0" xfId="0" applyFont="1" applyFill="1" applyBorder="1" applyAlignment="1">
      <alignment vertical="top" wrapText="1"/>
    </xf>
    <xf numFmtId="14" fontId="0" fillId="0" borderId="0" xfId="0" applyNumberFormat="1"/>
    <xf numFmtId="1" fontId="5" fillId="3" borderId="0" xfId="0" applyNumberFormat="1" applyFont="1" applyFill="1" applyBorder="1" applyAlignment="1">
      <alignment horizontal="left" wrapText="1"/>
    </xf>
    <xf numFmtId="166" fontId="0" fillId="0" borderId="0" xfId="0" applyNumberFormat="1" applyAlignment="1">
      <alignment wrapText="1"/>
    </xf>
    <xf numFmtId="166" fontId="2" fillId="0" borderId="0" xfId="0" applyNumberFormat="1" applyFont="1" applyAlignment="1">
      <alignment wrapText="1"/>
    </xf>
    <xf numFmtId="0" fontId="0" fillId="0" borderId="0" xfId="0" applyAlignment="1">
      <alignment vertical="center"/>
    </xf>
    <xf numFmtId="167" fontId="0" fillId="0" borderId="0" xfId="0" applyNumberFormat="1" applyAlignment="1">
      <alignment vertical="center"/>
    </xf>
    <xf numFmtId="0" fontId="9" fillId="0" borderId="0" xfId="0" applyFont="1" applyFill="1" applyBorder="1" applyAlignment="1">
      <alignment vertical="center"/>
    </xf>
    <xf numFmtId="167" fontId="9" fillId="0" borderId="0" xfId="0" applyNumberFormat="1" applyFont="1" applyFill="1" applyBorder="1" applyAlignment="1">
      <alignment vertical="center"/>
    </xf>
    <xf numFmtId="0" fontId="8" fillId="0" borderId="1" xfId="0" applyFont="1" applyFill="1" applyBorder="1" applyAlignment="1">
      <alignment vertical="center"/>
    </xf>
    <xf numFmtId="4" fontId="9" fillId="0" borderId="0" xfId="0" applyNumberFormat="1" applyFont="1" applyFill="1" applyBorder="1" applyAlignment="1">
      <alignment vertical="center"/>
    </xf>
    <xf numFmtId="165" fontId="0" fillId="0" borderId="0" xfId="1" applyNumberFormat="1" applyFont="1" applyAlignment="1">
      <alignment vertical="center"/>
    </xf>
    <xf numFmtId="165" fontId="0" fillId="0" borderId="2" xfId="1" applyNumberFormat="1" applyFont="1" applyBorder="1" applyAlignment="1">
      <alignment vertical="center"/>
    </xf>
    <xf numFmtId="0" fontId="8" fillId="0" borderId="0" xfId="0" applyFont="1" applyFill="1" applyBorder="1" applyAlignment="1">
      <alignment horizontal="center" vertical="center"/>
    </xf>
    <xf numFmtId="43" fontId="8" fillId="0" borderId="0" xfId="3" applyFont="1" applyFill="1" applyBorder="1" applyAlignment="1">
      <alignment horizontal="center" vertical="center"/>
    </xf>
    <xf numFmtId="0" fontId="10" fillId="0" borderId="0" xfId="0" applyFont="1" applyFill="1" applyAlignment="1">
      <alignment horizontal="center"/>
    </xf>
    <xf numFmtId="1" fontId="10" fillId="0" borderId="0" xfId="0" quotePrefix="1" applyNumberFormat="1" applyFont="1" applyFill="1" applyAlignment="1">
      <alignment horizontal="center"/>
    </xf>
    <xf numFmtId="0" fontId="11" fillId="0" borderId="0" xfId="0" applyFont="1" applyFill="1"/>
    <xf numFmtId="0" fontId="11" fillId="0" borderId="0" xfId="0" applyFont="1" applyFill="1" applyAlignment="1">
      <alignment horizontal="left"/>
    </xf>
    <xf numFmtId="0" fontId="12" fillId="0" borderId="0" xfId="0" applyFont="1" applyFill="1" applyBorder="1" applyAlignment="1">
      <alignment horizontal="center"/>
    </xf>
    <xf numFmtId="1" fontId="12" fillId="0" borderId="0" xfId="0" quotePrefix="1" applyNumberFormat="1" applyFont="1" applyFill="1" applyBorder="1" applyAlignment="1">
      <alignment horizontal="center"/>
    </xf>
    <xf numFmtId="0" fontId="11" fillId="0" borderId="0" xfId="0" applyFont="1"/>
    <xf numFmtId="0" fontId="11" fillId="0" borderId="0" xfId="0" applyFont="1" applyAlignment="1">
      <alignment horizontal="left"/>
    </xf>
    <xf numFmtId="165" fontId="11" fillId="0" borderId="0" xfId="1" applyNumberFormat="1" applyFont="1"/>
    <xf numFmtId="17" fontId="9" fillId="0" borderId="0" xfId="0" applyNumberFormat="1" applyFont="1" applyFill="1" applyBorder="1" applyAlignment="1">
      <alignment vertical="center"/>
    </xf>
    <xf numFmtId="0" fontId="14" fillId="4" borderId="0" xfId="0" applyFont="1" applyFill="1" applyBorder="1" applyAlignment="1">
      <alignment horizontal="left" vertical="top"/>
    </xf>
    <xf numFmtId="0" fontId="14" fillId="4" borderId="0" xfId="0" applyFont="1" applyFill="1" applyBorder="1" applyAlignment="1">
      <alignment horizontal="center" vertical="top"/>
    </xf>
    <xf numFmtId="168" fontId="14" fillId="4" borderId="0" xfId="3" applyNumberFormat="1" applyFont="1" applyFill="1" applyBorder="1" applyAlignment="1">
      <alignment horizontal="left" vertical="top"/>
    </xf>
    <xf numFmtId="0" fontId="2" fillId="0" borderId="1" xfId="0" applyFont="1" applyBorder="1"/>
    <xf numFmtId="165" fontId="1" fillId="0" borderId="0" xfId="1" applyNumberFormat="1" applyFont="1"/>
    <xf numFmtId="0" fontId="2" fillId="0" borderId="0" xfId="0" applyNumberFormat="1" applyFont="1" applyAlignment="1">
      <alignment wrapText="1"/>
    </xf>
    <xf numFmtId="165" fontId="9" fillId="0" borderId="0" xfId="1" applyNumberFormat="1" applyFont="1" applyFill="1" applyBorder="1" applyAlignment="1">
      <alignment vertical="center"/>
    </xf>
    <xf numFmtId="0" fontId="0" fillId="0" borderId="0" xfId="0" applyFont="1"/>
    <xf numFmtId="0" fontId="16" fillId="0" borderId="3" xfId="0" applyFont="1" applyFill="1" applyBorder="1" applyAlignment="1">
      <alignment horizontal="center" vertical="top" wrapText="1"/>
    </xf>
    <xf numFmtId="0" fontId="16" fillId="0" borderId="3" xfId="0" applyFont="1" applyFill="1" applyBorder="1" applyAlignment="1">
      <alignment horizontal="left" vertical="top" wrapText="1"/>
    </xf>
    <xf numFmtId="0" fontId="16" fillId="0" borderId="0" xfId="0" applyFont="1" applyFill="1" applyBorder="1" applyAlignment="1">
      <alignment horizontal="center" vertical="top" wrapText="1"/>
    </xf>
    <xf numFmtId="0" fontId="16" fillId="0" borderId="0" xfId="0" applyFont="1" applyFill="1" applyBorder="1" applyAlignment="1">
      <alignment horizontal="left" vertical="top" wrapText="1"/>
    </xf>
    <xf numFmtId="0" fontId="16" fillId="0" borderId="3" xfId="0" applyFont="1" applyFill="1" applyBorder="1" applyAlignment="1">
      <alignment vertical="top" wrapText="1"/>
    </xf>
    <xf numFmtId="0" fontId="16" fillId="0" borderId="0" xfId="0" applyFont="1" applyFill="1" applyBorder="1" applyAlignment="1">
      <alignment vertical="top" wrapText="1"/>
    </xf>
    <xf numFmtId="1" fontId="2" fillId="0" borderId="0" xfId="1" applyNumberFormat="1" applyFont="1"/>
    <xf numFmtId="0" fontId="16" fillId="0" borderId="0" xfId="0" applyFont="1" applyFill="1" applyBorder="1" applyAlignment="1">
      <alignment vertical="center"/>
    </xf>
    <xf numFmtId="0" fontId="17" fillId="0" borderId="0" xfId="0" applyFont="1" applyFill="1" applyBorder="1" applyAlignment="1">
      <alignment vertical="center"/>
    </xf>
    <xf numFmtId="0" fontId="0" fillId="0" borderId="0" xfId="0" applyAlignment="1"/>
    <xf numFmtId="165" fontId="16" fillId="0" borderId="0" xfId="1" applyNumberFormat="1" applyFont="1" applyFill="1" applyBorder="1" applyAlignment="1">
      <alignment vertical="center"/>
    </xf>
    <xf numFmtId="165" fontId="18" fillId="0" borderId="0" xfId="1" applyNumberFormat="1" applyFont="1" applyFill="1" applyBorder="1" applyAlignment="1">
      <alignment horizontal="center" vertical="center"/>
    </xf>
    <xf numFmtId="0" fontId="3" fillId="2" borderId="0" xfId="0" applyFont="1" applyFill="1" applyBorder="1" applyAlignment="1">
      <alignment horizontal="center" vertical="top"/>
    </xf>
    <xf numFmtId="0" fontId="4" fillId="2" borderId="0" xfId="0" applyFont="1" applyFill="1" applyBorder="1" applyAlignment="1">
      <alignment horizontal="center" vertical="top" wrapText="1"/>
    </xf>
    <xf numFmtId="0" fontId="2" fillId="0" borderId="0" xfId="0" applyFont="1" applyAlignment="1">
      <alignment horizontal="center"/>
    </xf>
    <xf numFmtId="0" fontId="2" fillId="0" borderId="0" xfId="0" applyFont="1" applyAlignment="1">
      <alignment horizontal="left" wrapText="1"/>
    </xf>
    <xf numFmtId="0" fontId="16" fillId="0" borderId="0" xfId="0" applyFont="1" applyFill="1" applyBorder="1" applyAlignment="1">
      <alignment horizontal="left" vertical="top" wrapText="1"/>
    </xf>
    <xf numFmtId="0" fontId="16" fillId="0" borderId="3" xfId="0" applyFont="1" applyFill="1" applyBorder="1" applyAlignment="1">
      <alignment horizontal="left" vertical="top" wrapText="1"/>
    </xf>
    <xf numFmtId="0" fontId="3" fillId="4" borderId="0" xfId="0" applyFont="1" applyFill="1" applyBorder="1" applyAlignment="1">
      <alignment horizontal="center" vertical="top"/>
    </xf>
    <xf numFmtId="0" fontId="4" fillId="4" borderId="0" xfId="0" applyFont="1" applyFill="1" applyBorder="1" applyAlignment="1">
      <alignment horizontal="center" vertical="top" wrapText="1"/>
    </xf>
    <xf numFmtId="0" fontId="8" fillId="0" borderId="0" xfId="0" applyFont="1" applyBorder="1" applyAlignment="1">
      <alignment vertical="center"/>
    </xf>
    <xf numFmtId="0" fontId="0" fillId="0" borderId="0" xfId="0" applyBorder="1" applyAlignment="1">
      <alignment vertical="center"/>
    </xf>
    <xf numFmtId="167" fontId="0" fillId="0" borderId="0" xfId="0" applyNumberFormat="1" applyBorder="1" applyAlignment="1">
      <alignment vertical="center"/>
    </xf>
    <xf numFmtId="165" fontId="0" fillId="0" borderId="0" xfId="1" applyNumberFormat="1" applyFont="1" applyBorder="1" applyAlignment="1">
      <alignment vertical="center"/>
    </xf>
    <xf numFmtId="0" fontId="0" fillId="0" borderId="0" xfId="0" applyBorder="1"/>
    <xf numFmtId="165" fontId="0" fillId="2" borderId="0" xfId="1" applyNumberFormat="1" applyFont="1" applyFill="1" applyBorder="1" applyAlignment="1">
      <alignment horizontal="left" vertical="top"/>
    </xf>
    <xf numFmtId="165" fontId="8" fillId="0" borderId="0" xfId="1" applyNumberFormat="1" applyFont="1" applyBorder="1" applyAlignment="1">
      <alignment vertical="center"/>
    </xf>
    <xf numFmtId="165" fontId="0" fillId="0" borderId="0" xfId="1" applyNumberFormat="1" applyFont="1" applyBorder="1"/>
    <xf numFmtId="167" fontId="0" fillId="0" borderId="0" xfId="0" applyNumberFormat="1" applyAlignment="1">
      <alignment horizontal="right" vertical="center"/>
    </xf>
    <xf numFmtId="0" fontId="8" fillId="0" borderId="0" xfId="0" applyFont="1" applyBorder="1" applyAlignment="1">
      <alignment vertical="center" wrapText="1"/>
    </xf>
    <xf numFmtId="167" fontId="0" fillId="0" borderId="0" xfId="0" applyNumberFormat="1" applyAlignment="1">
      <alignment vertical="center" wrapText="1"/>
    </xf>
    <xf numFmtId="167" fontId="0" fillId="0" borderId="0" xfId="0" applyNumberFormat="1" applyAlignment="1">
      <alignment horizontal="right"/>
    </xf>
    <xf numFmtId="14" fontId="0" fillId="0" borderId="0" xfId="0" applyNumberFormat="1" applyAlignment="1">
      <alignment horizontal="right"/>
    </xf>
    <xf numFmtId="165" fontId="0" fillId="0" borderId="0" xfId="1" applyNumberFormat="1" applyFont="1" applyAlignment="1"/>
    <xf numFmtId="0" fontId="2" fillId="0" borderId="0" xfId="1" applyNumberFormat="1" applyFont="1"/>
    <xf numFmtId="0" fontId="0" fillId="0" borderId="0" xfId="0" applyFill="1" applyAlignment="1"/>
    <xf numFmtId="0" fontId="13" fillId="0" borderId="0" xfId="0" applyFont="1" applyFill="1" applyBorder="1" applyAlignment="1">
      <alignment vertical="center"/>
    </xf>
    <xf numFmtId="0" fontId="13" fillId="0" borderId="0" xfId="0" applyFont="1" applyFill="1" applyBorder="1" applyAlignment="1"/>
    <xf numFmtId="165" fontId="13" fillId="0" borderId="0" xfId="1" applyNumberFormat="1" applyFont="1" applyFill="1" applyBorder="1" applyAlignment="1">
      <alignment vertical="center"/>
    </xf>
    <xf numFmtId="0" fontId="2" fillId="0" borderId="1" xfId="0" applyFont="1" applyBorder="1" applyAlignment="1">
      <alignment horizontal="center"/>
    </xf>
    <xf numFmtId="165" fontId="2" fillId="0" borderId="1" xfId="1" applyNumberFormat="1" applyFont="1" applyBorder="1" applyAlignment="1">
      <alignment horizontal="center"/>
    </xf>
    <xf numFmtId="49" fontId="20" fillId="0" borderId="0" xfId="0" applyNumberFormat="1" applyFont="1" applyBorder="1" applyAlignment="1"/>
    <xf numFmtId="49" fontId="20" fillId="0" borderId="0" xfId="0" applyNumberFormat="1" applyFont="1" applyAlignment="1"/>
    <xf numFmtId="49" fontId="20" fillId="0" borderId="0" xfId="0" applyNumberFormat="1" applyFont="1" applyBorder="1" applyAlignment="1">
      <alignment horizontal="left"/>
    </xf>
    <xf numFmtId="0" fontId="20" fillId="0" borderId="0" xfId="0" applyFont="1" applyAlignment="1">
      <alignment horizontal="right"/>
    </xf>
    <xf numFmtId="0" fontId="20" fillId="0" borderId="0" xfId="0" applyFont="1" applyBorder="1" applyAlignment="1"/>
    <xf numFmtId="44" fontId="20" fillId="0" borderId="0" xfId="1" applyFont="1" applyAlignment="1"/>
    <xf numFmtId="168" fontId="20" fillId="0" borderId="0" xfId="0" applyNumberFormat="1" applyFont="1" applyBorder="1" applyAlignment="1"/>
    <xf numFmtId="49" fontId="19" fillId="0" borderId="0" xfId="2" applyNumberFormat="1" applyFont="1" applyAlignment="1">
      <alignment wrapText="1"/>
    </xf>
    <xf numFmtId="0" fontId="20" fillId="0" borderId="0" xfId="0" applyFont="1" applyAlignment="1"/>
    <xf numFmtId="49" fontId="20" fillId="0" borderId="0" xfId="0" applyNumberFormat="1" applyFont="1" applyFill="1" applyBorder="1" applyAlignment="1"/>
    <xf numFmtId="0" fontId="20" fillId="0" borderId="0" xfId="0" applyFont="1" applyBorder="1" applyAlignment="1">
      <alignment horizontal="right"/>
    </xf>
    <xf numFmtId="0" fontId="20" fillId="0" borderId="0" xfId="0" applyFont="1" applyBorder="1" applyAlignment="1">
      <alignment horizontal="left"/>
    </xf>
    <xf numFmtId="44" fontId="20" fillId="0" borderId="0" xfId="1" applyFont="1" applyFill="1" applyBorder="1" applyAlignment="1"/>
    <xf numFmtId="168" fontId="20" fillId="0" borderId="0" xfId="0" applyNumberFormat="1" applyFont="1" applyBorder="1" applyAlignment="1">
      <alignment horizontal="left"/>
    </xf>
    <xf numFmtId="166" fontId="0" fillId="0" borderId="0" xfId="0" applyNumberFormat="1" applyBorder="1" applyAlignment="1">
      <alignment wrapText="1"/>
    </xf>
    <xf numFmtId="0" fontId="0" fillId="0" borderId="0" xfId="0" applyFont="1" applyAlignment="1">
      <alignment wrapText="1"/>
    </xf>
    <xf numFmtId="164" fontId="0" fillId="0" borderId="0" xfId="0" applyNumberFormat="1" applyFont="1" applyAlignment="1">
      <alignment wrapText="1"/>
    </xf>
    <xf numFmtId="14" fontId="0" fillId="0" borderId="0" xfId="0" applyNumberFormat="1" applyFont="1" applyAlignment="1">
      <alignment wrapText="1"/>
    </xf>
    <xf numFmtId="166" fontId="0" fillId="0" borderId="0" xfId="0" applyNumberFormat="1" applyFont="1" applyAlignment="1">
      <alignment wrapText="1"/>
    </xf>
    <xf numFmtId="166" fontId="0" fillId="0" borderId="0" xfId="0" applyNumberFormat="1" applyFont="1" applyBorder="1" applyAlignment="1">
      <alignment wrapText="1"/>
    </xf>
    <xf numFmtId="1" fontId="0" fillId="0" borderId="0" xfId="0" applyNumberFormat="1" applyFont="1" applyAlignment="1">
      <alignment wrapText="1"/>
    </xf>
    <xf numFmtId="166" fontId="0" fillId="0" borderId="1" xfId="0" applyNumberFormat="1" applyFont="1" applyBorder="1" applyAlignment="1">
      <alignment wrapText="1"/>
    </xf>
    <xf numFmtId="165" fontId="11" fillId="0" borderId="1" xfId="1" applyNumberFormat="1" applyFont="1" applyBorder="1"/>
    <xf numFmtId="0" fontId="11" fillId="0" borderId="0" xfId="0" applyFont="1" applyAlignment="1">
      <alignment horizontal="right"/>
    </xf>
    <xf numFmtId="0" fontId="11" fillId="0" borderId="0" xfId="0" applyFont="1" applyFill="1" applyAlignment="1">
      <alignment horizontal="right"/>
    </xf>
    <xf numFmtId="0" fontId="0" fillId="0" borderId="0" xfId="0" quotePrefix="1" applyAlignment="1">
      <alignment horizontal="right"/>
    </xf>
    <xf numFmtId="168" fontId="0" fillId="0" borderId="0" xfId="3" applyNumberFormat="1" applyFont="1" applyAlignment="1">
      <alignment vertical="center"/>
    </xf>
    <xf numFmtId="165" fontId="0" fillId="0" borderId="0" xfId="1" applyNumberFormat="1" applyFont="1" applyAlignment="1">
      <alignment horizontal="left" vertical="center" indent="9"/>
    </xf>
    <xf numFmtId="165" fontId="0" fillId="0" borderId="0" xfId="1" applyNumberFormat="1" applyFont="1" applyBorder="1" applyAlignment="1">
      <alignment horizontal="left" vertical="center" indent="9"/>
    </xf>
    <xf numFmtId="165" fontId="9" fillId="0" borderId="1" xfId="1" applyNumberFormat="1" applyFont="1" applyFill="1" applyBorder="1" applyAlignment="1">
      <alignment vertical="center"/>
    </xf>
    <xf numFmtId="0" fontId="0" fillId="0" borderId="0" xfId="0" applyAlignment="1">
      <alignment horizontal="right" vertical="center"/>
    </xf>
    <xf numFmtId="17" fontId="0" fillId="0" borderId="0" xfId="0" applyNumberFormat="1" applyAlignment="1">
      <alignment horizontal="right" vertical="center"/>
    </xf>
    <xf numFmtId="0" fontId="0" fillId="0" borderId="0" xfId="0" applyFont="1" applyBorder="1"/>
    <xf numFmtId="177" fontId="21" fillId="0" borderId="3" xfId="0" applyNumberFormat="1" applyFont="1" applyFill="1" applyBorder="1" applyAlignment="1">
      <alignment horizontal="left" vertical="top" shrinkToFit="1"/>
    </xf>
    <xf numFmtId="177" fontId="21" fillId="0" borderId="0" xfId="0" applyNumberFormat="1" applyFont="1" applyFill="1" applyBorder="1" applyAlignment="1">
      <alignment horizontal="left" vertical="top" shrinkToFit="1"/>
    </xf>
    <xf numFmtId="0" fontId="15" fillId="0" borderId="0" xfId="0" applyFont="1" applyFill="1" applyBorder="1" applyAlignment="1">
      <alignment horizontal="left" vertical="top" wrapText="1"/>
    </xf>
    <xf numFmtId="177" fontId="23" fillId="0" borderId="0" xfId="0" applyNumberFormat="1" applyFont="1" applyFill="1" applyBorder="1" applyAlignment="1">
      <alignment horizontal="left" vertical="top" shrinkToFit="1"/>
    </xf>
    <xf numFmtId="0" fontId="16" fillId="0" borderId="0" xfId="0" applyFont="1" applyFill="1" applyBorder="1" applyAlignment="1">
      <alignment horizontal="left" vertical="center" wrapText="1"/>
    </xf>
    <xf numFmtId="1" fontId="21" fillId="0" borderId="0" xfId="0" applyNumberFormat="1" applyFont="1" applyFill="1" applyBorder="1" applyAlignment="1">
      <alignment horizontal="left" vertical="top" shrinkToFit="1"/>
    </xf>
    <xf numFmtId="0" fontId="21"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21" fillId="0" borderId="0" xfId="0" applyFont="1" applyFill="1" applyBorder="1" applyAlignment="1">
      <alignment horizontal="center" vertical="top" wrapText="1"/>
    </xf>
    <xf numFmtId="180" fontId="21" fillId="0" borderId="3" xfId="0" applyNumberFormat="1" applyFont="1" applyFill="1" applyBorder="1" applyAlignment="1">
      <alignment horizontal="right" vertical="top" shrinkToFit="1"/>
    </xf>
    <xf numFmtId="180" fontId="21" fillId="0" borderId="0" xfId="0" applyNumberFormat="1" applyFont="1" applyFill="1" applyBorder="1" applyAlignment="1">
      <alignment horizontal="right" vertical="top" shrinkToFit="1"/>
    </xf>
    <xf numFmtId="180" fontId="23" fillId="0" borderId="0" xfId="0" applyNumberFormat="1" applyFont="1" applyFill="1" applyBorder="1" applyAlignment="1">
      <alignment horizontal="right" vertical="top" shrinkToFit="1"/>
    </xf>
    <xf numFmtId="180" fontId="23" fillId="0" borderId="0" xfId="0" applyNumberFormat="1" applyFont="1" applyFill="1" applyBorder="1" applyAlignment="1">
      <alignment horizontal="right" vertical="center" shrinkToFit="1"/>
    </xf>
    <xf numFmtId="180" fontId="16" fillId="0" borderId="0" xfId="0" applyNumberFormat="1" applyFont="1" applyFill="1" applyBorder="1" applyAlignment="1">
      <alignment horizontal="right" vertical="top" wrapText="1"/>
    </xf>
    <xf numFmtId="180" fontId="0" fillId="0" borderId="0" xfId="0" applyNumberFormat="1" applyFont="1"/>
    <xf numFmtId="180" fontId="0" fillId="0" borderId="1" xfId="0" applyNumberFormat="1" applyFont="1" applyBorder="1"/>
    <xf numFmtId="1" fontId="21" fillId="0" borderId="3" xfId="0" applyNumberFormat="1" applyFont="1" applyFill="1" applyBorder="1" applyAlignment="1">
      <alignment vertical="top" shrinkToFit="1"/>
    </xf>
    <xf numFmtId="1" fontId="21" fillId="0" borderId="0" xfId="0" applyNumberFormat="1" applyFont="1" applyFill="1" applyBorder="1" applyAlignment="1">
      <alignment vertical="top" shrinkToFit="1"/>
    </xf>
    <xf numFmtId="1" fontId="23" fillId="0" borderId="0" xfId="0" applyNumberFormat="1" applyFont="1" applyFill="1" applyBorder="1" applyAlignment="1">
      <alignment vertical="top" shrinkToFit="1"/>
    </xf>
    <xf numFmtId="165" fontId="1" fillId="0" borderId="0" xfId="1" applyNumberFormat="1" applyFont="1" applyBorder="1"/>
    <xf numFmtId="0" fontId="0" fillId="0" borderId="0" xfId="0" applyAlignment="1">
      <alignment horizontal="right"/>
    </xf>
    <xf numFmtId="14" fontId="0" fillId="0" borderId="0" xfId="0" applyNumberFormat="1" applyFont="1" applyAlignment="1">
      <alignment horizontal="right"/>
    </xf>
    <xf numFmtId="1" fontId="6" fillId="3" borderId="0" xfId="0" applyNumberFormat="1" applyFont="1" applyFill="1" applyBorder="1" applyAlignment="1">
      <alignment horizontal="left" wrapText="1"/>
    </xf>
    <xf numFmtId="0" fontId="2" fillId="0" borderId="0" xfId="0" applyFont="1" applyAlignment="1">
      <alignment horizontal="left"/>
    </xf>
    <xf numFmtId="14" fontId="2" fillId="0" borderId="0" xfId="0" applyNumberFormat="1" applyFont="1"/>
    <xf numFmtId="1" fontId="6" fillId="0" borderId="0" xfId="0" applyNumberFormat="1" applyFont="1" applyFill="1" applyBorder="1" applyAlignment="1">
      <alignment horizontal="center" wrapText="1"/>
    </xf>
    <xf numFmtId="165" fontId="2" fillId="0" borderId="0" xfId="1" applyNumberFormat="1" applyFont="1"/>
    <xf numFmtId="1" fontId="5" fillId="3" borderId="0" xfId="0" applyNumberFormat="1" applyFont="1" applyFill="1" applyBorder="1" applyAlignment="1">
      <alignment horizontal="right" wrapText="1"/>
    </xf>
    <xf numFmtId="1" fontId="16" fillId="0" borderId="0" xfId="0" applyNumberFormat="1" applyFont="1" applyBorder="1" applyAlignment="1">
      <alignment horizontal="left" vertical="center" wrapText="1"/>
    </xf>
    <xf numFmtId="0" fontId="16" fillId="0" borderId="0" xfId="0" applyFont="1" applyBorder="1" applyAlignment="1">
      <alignment horizontal="left" vertical="center" wrapText="1"/>
    </xf>
    <xf numFmtId="164" fontId="16" fillId="0" borderId="0" xfId="0" applyNumberFormat="1" applyFont="1" applyBorder="1" applyAlignment="1">
      <alignment horizontal="center" vertical="center" wrapText="1"/>
    </xf>
    <xf numFmtId="164" fontId="16" fillId="5" borderId="0" xfId="0" quotePrefix="1" applyNumberFormat="1" applyFont="1" applyFill="1" applyBorder="1" applyAlignment="1">
      <alignment horizontal="center" vertical="center" wrapText="1"/>
    </xf>
    <xf numFmtId="14" fontId="16" fillId="5" borderId="0" xfId="0" applyNumberFormat="1" applyFont="1" applyFill="1" applyBorder="1" applyAlignment="1">
      <alignment horizontal="left" vertical="center" wrapText="1"/>
    </xf>
    <xf numFmtId="1" fontId="16" fillId="5" borderId="0" xfId="0" applyNumberFormat="1" applyFont="1" applyFill="1" applyBorder="1" applyAlignment="1">
      <alignment horizontal="left" vertical="center" wrapText="1"/>
    </xf>
    <xf numFmtId="0" fontId="16" fillId="5" borderId="0" xfId="0" applyFont="1" applyFill="1" applyBorder="1" applyAlignment="1">
      <alignment horizontal="left" vertical="center" wrapText="1"/>
    </xf>
    <xf numFmtId="164" fontId="16" fillId="0" borderId="0" xfId="0" quotePrefix="1" applyNumberFormat="1" applyFont="1" applyBorder="1" applyAlignment="1">
      <alignment horizontal="center" vertical="center" wrapText="1"/>
    </xf>
    <xf numFmtId="165" fontId="16" fillId="0" borderId="0" xfId="1" applyNumberFormat="1" applyFont="1" applyBorder="1" applyAlignment="1">
      <alignment horizontal="center" vertical="center" wrapText="1"/>
    </xf>
    <xf numFmtId="165" fontId="16" fillId="5" borderId="0" xfId="1" quotePrefix="1" applyNumberFormat="1" applyFont="1" applyFill="1" applyBorder="1" applyAlignment="1">
      <alignment horizontal="center" vertical="center" wrapText="1"/>
    </xf>
    <xf numFmtId="1" fontId="18" fillId="0" borderId="0" xfId="0" applyNumberFormat="1"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164" fontId="18" fillId="0" borderId="0" xfId="0" applyNumberFormat="1" applyFont="1" applyFill="1" applyBorder="1" applyAlignment="1">
      <alignment horizontal="center" vertical="center" wrapText="1"/>
    </xf>
    <xf numFmtId="0" fontId="18" fillId="0" borderId="0" xfId="0" applyFont="1" applyFill="1" applyBorder="1" applyAlignment="1">
      <alignment horizontal="right" vertical="center" wrapText="1"/>
    </xf>
    <xf numFmtId="165" fontId="18" fillId="0" borderId="0" xfId="1" applyNumberFormat="1" applyFont="1" applyFill="1" applyBorder="1" applyAlignment="1">
      <alignment horizontal="center" vertical="center" wrapText="1"/>
    </xf>
    <xf numFmtId="0" fontId="0" fillId="0" borderId="0" xfId="0" applyFill="1"/>
    <xf numFmtId="1" fontId="16" fillId="0" borderId="0" xfId="0" applyNumberFormat="1" applyFont="1" applyBorder="1" applyAlignment="1">
      <alignment horizontal="left" wrapText="1"/>
    </xf>
    <xf numFmtId="0" fontId="16" fillId="0" borderId="0" xfId="0" applyFont="1" applyBorder="1" applyAlignment="1">
      <alignment horizontal="left" wrapText="1"/>
    </xf>
    <xf numFmtId="165" fontId="16" fillId="0" borderId="0" xfId="1" applyNumberFormat="1" applyFont="1" applyBorder="1" applyAlignment="1">
      <alignment horizontal="center" wrapText="1"/>
    </xf>
    <xf numFmtId="14" fontId="0" fillId="0" borderId="0" xfId="0" applyNumberFormat="1" applyAlignment="1">
      <alignment horizontal="center"/>
    </xf>
    <xf numFmtId="164" fontId="16" fillId="0" borderId="0" xfId="0" applyNumberFormat="1" applyFont="1" applyBorder="1" applyAlignment="1">
      <alignment horizontal="right" vertical="center" wrapText="1"/>
    </xf>
    <xf numFmtId="165" fontId="0" fillId="0" borderId="0" xfId="1" applyNumberFormat="1" applyFont="1" applyAlignment="1">
      <alignment horizontal="left"/>
    </xf>
    <xf numFmtId="164" fontId="16" fillId="0" borderId="0" xfId="0" applyNumberFormat="1" applyFont="1" applyBorder="1" applyAlignment="1">
      <alignment horizontal="right" wrapText="1"/>
    </xf>
    <xf numFmtId="164" fontId="16" fillId="5" borderId="0" xfId="0" quotePrefix="1" applyNumberFormat="1" applyFont="1" applyFill="1" applyBorder="1" applyAlignment="1">
      <alignment horizontal="right" vertical="center" wrapText="1"/>
    </xf>
    <xf numFmtId="164" fontId="16" fillId="0" borderId="0" xfId="0" quotePrefix="1" applyNumberFormat="1" applyFont="1" applyBorder="1" applyAlignment="1">
      <alignment horizontal="right" vertical="center" wrapText="1"/>
    </xf>
    <xf numFmtId="0" fontId="0" fillId="0" borderId="0" xfId="0" applyFont="1" applyFill="1"/>
    <xf numFmtId="0" fontId="0" fillId="0" borderId="0" xfId="0" applyFont="1" applyFill="1" applyAlignment="1">
      <alignment horizontal="left"/>
    </xf>
    <xf numFmtId="166" fontId="0" fillId="0" borderId="0" xfId="0" applyNumberFormat="1" applyFont="1" applyFill="1"/>
    <xf numFmtId="0" fontId="0" fillId="0" borderId="0" xfId="0" applyFont="1" applyFill="1" applyAlignment="1">
      <alignment wrapText="1"/>
    </xf>
    <xf numFmtId="0" fontId="0" fillId="0" borderId="0" xfId="0" quotePrefix="1" applyFont="1" applyFill="1" applyAlignment="1">
      <alignment horizontal="left"/>
    </xf>
    <xf numFmtId="166" fontId="0" fillId="0" borderId="1" xfId="0" applyNumberFormat="1" applyFont="1" applyBorder="1"/>
    <xf numFmtId="166" fontId="0" fillId="0" borderId="0" xfId="0" applyNumberFormat="1" applyFont="1"/>
    <xf numFmtId="0" fontId="0" fillId="0" borderId="0" xfId="0" applyFont="1" applyFill="1" applyAlignment="1">
      <alignment horizontal="right"/>
    </xf>
    <xf numFmtId="0" fontId="0" fillId="0" borderId="0" xfId="0" quotePrefix="1" applyFont="1" applyFill="1" applyAlignment="1">
      <alignment horizontal="right"/>
    </xf>
    <xf numFmtId="17" fontId="0" fillId="0" borderId="0" xfId="0" applyNumberFormat="1" applyFont="1" applyFill="1" applyAlignment="1">
      <alignment horizontal="right"/>
    </xf>
  </cellXfs>
  <cellStyles count="4">
    <cellStyle name="Comma" xfId="3" builtinId="3"/>
    <cellStyle name="Currency"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G5" sqref="G5"/>
    </sheetView>
  </sheetViews>
  <sheetFormatPr defaultRowHeight="15" x14ac:dyDescent="0.25"/>
  <cols>
    <col min="1" max="1" width="2" bestFit="1" customWidth="1"/>
    <col min="2" max="2" width="50.7109375" customWidth="1"/>
    <col min="3" max="3" width="16.28515625" customWidth="1"/>
    <col min="4" max="4" width="5.28515625" bestFit="1" customWidth="1"/>
    <col min="5" max="5" width="23.140625" bestFit="1" customWidth="1"/>
    <col min="6" max="6" width="57.140625" customWidth="1"/>
    <col min="7" max="7" width="14.7109375" style="6" customWidth="1"/>
  </cols>
  <sheetData>
    <row r="1" spans="1:7" ht="16.5" x14ac:dyDescent="0.25">
      <c r="B1" s="65" t="s">
        <v>127</v>
      </c>
      <c r="C1" s="65"/>
      <c r="D1" s="65"/>
      <c r="E1" s="65"/>
      <c r="F1" s="65"/>
      <c r="G1" s="65"/>
    </row>
    <row r="2" spans="1:7" x14ac:dyDescent="0.25">
      <c r="B2" s="2"/>
      <c r="C2" s="2"/>
      <c r="D2" s="2"/>
      <c r="E2" s="3"/>
      <c r="F2" s="2"/>
      <c r="G2" s="78"/>
    </row>
    <row r="3" spans="1:7" ht="69" customHeight="1" x14ac:dyDescent="0.25">
      <c r="B3" s="66" t="s">
        <v>128</v>
      </c>
      <c r="C3" s="66"/>
      <c r="D3" s="66"/>
      <c r="E3" s="66"/>
      <c r="F3" s="66"/>
      <c r="G3" s="66"/>
    </row>
    <row r="4" spans="1:7" s="18" customFormat="1" x14ac:dyDescent="0.25">
      <c r="B4" s="18" t="s">
        <v>421</v>
      </c>
      <c r="C4"/>
      <c r="D4"/>
      <c r="E4"/>
      <c r="F4"/>
      <c r="G4" s="87">
        <v>2018</v>
      </c>
    </row>
    <row r="5" spans="1:7" x14ac:dyDescent="0.25">
      <c r="B5" s="25"/>
      <c r="C5" s="25"/>
      <c r="D5" s="26"/>
      <c r="E5" s="26"/>
      <c r="F5" s="25"/>
      <c r="G5" s="31"/>
    </row>
    <row r="6" spans="1:7" x14ac:dyDescent="0.25">
      <c r="B6" s="73" t="s">
        <v>0</v>
      </c>
      <c r="C6" s="73" t="s">
        <v>1</v>
      </c>
      <c r="D6" s="73" t="s">
        <v>2</v>
      </c>
      <c r="E6" s="73" t="s">
        <v>3</v>
      </c>
      <c r="F6" s="82" t="s">
        <v>268</v>
      </c>
      <c r="G6" s="79" t="s">
        <v>5</v>
      </c>
    </row>
    <row r="7" spans="1:7" ht="30" x14ac:dyDescent="0.25">
      <c r="A7">
        <v>1</v>
      </c>
      <c r="B7" s="62" t="s">
        <v>396</v>
      </c>
      <c r="C7" s="62" t="s">
        <v>397</v>
      </c>
      <c r="D7" s="62" t="s">
        <v>20</v>
      </c>
      <c r="E7" s="84" t="s">
        <v>398</v>
      </c>
      <c r="F7" s="83" t="s">
        <v>399</v>
      </c>
      <c r="G7" s="86">
        <v>14459.04</v>
      </c>
    </row>
    <row r="8" spans="1:7" ht="30" x14ac:dyDescent="0.25">
      <c r="A8">
        <v>2</v>
      </c>
      <c r="B8" s="62" t="s">
        <v>400</v>
      </c>
      <c r="C8" s="62" t="s">
        <v>401</v>
      </c>
      <c r="D8" s="62" t="s">
        <v>160</v>
      </c>
      <c r="E8" s="84" t="s">
        <v>402</v>
      </c>
      <c r="F8" s="83" t="s">
        <v>403</v>
      </c>
      <c r="G8" s="86">
        <v>4393.09</v>
      </c>
    </row>
    <row r="9" spans="1:7" x14ac:dyDescent="0.25">
      <c r="A9">
        <v>3</v>
      </c>
      <c r="B9" s="62" t="s">
        <v>404</v>
      </c>
      <c r="C9" s="62" t="s">
        <v>405</v>
      </c>
      <c r="D9" s="62" t="s">
        <v>17</v>
      </c>
      <c r="E9" s="84" t="s">
        <v>406</v>
      </c>
      <c r="F9" s="83" t="s">
        <v>407</v>
      </c>
      <c r="G9" s="86">
        <v>3128.1</v>
      </c>
    </row>
    <row r="10" spans="1:7" ht="30" x14ac:dyDescent="0.25">
      <c r="A10">
        <v>4</v>
      </c>
      <c r="B10" s="62" t="s">
        <v>408</v>
      </c>
      <c r="C10" s="62" t="s">
        <v>409</v>
      </c>
      <c r="D10" s="62" t="s">
        <v>40</v>
      </c>
      <c r="E10" s="84" t="s">
        <v>410</v>
      </c>
      <c r="F10" s="83" t="s">
        <v>411</v>
      </c>
      <c r="G10" s="86">
        <v>20820.16</v>
      </c>
    </row>
    <row r="11" spans="1:7" x14ac:dyDescent="0.25">
      <c r="A11">
        <v>5</v>
      </c>
      <c r="B11" s="62" t="s">
        <v>412</v>
      </c>
      <c r="C11" s="62" t="s">
        <v>413</v>
      </c>
      <c r="D11" s="62" t="s">
        <v>12</v>
      </c>
      <c r="E11" s="85">
        <v>43372</v>
      </c>
      <c r="F11" s="83" t="s">
        <v>414</v>
      </c>
      <c r="G11" s="86">
        <v>1700</v>
      </c>
    </row>
    <row r="12" spans="1:7" x14ac:dyDescent="0.25">
      <c r="A12">
        <v>6</v>
      </c>
      <c r="B12" s="62" t="s">
        <v>415</v>
      </c>
      <c r="C12" s="62" t="s">
        <v>416</v>
      </c>
      <c r="D12" s="62" t="s">
        <v>22</v>
      </c>
      <c r="E12" s="84" t="s">
        <v>417</v>
      </c>
      <c r="F12" s="83" t="s">
        <v>418</v>
      </c>
      <c r="G12" s="86">
        <v>3300</v>
      </c>
    </row>
    <row r="13" spans="1:7" x14ac:dyDescent="0.25">
      <c r="A13">
        <v>7</v>
      </c>
      <c r="B13" s="62" t="s">
        <v>419</v>
      </c>
      <c r="C13" s="62" t="s">
        <v>162</v>
      </c>
      <c r="D13" s="62" t="s">
        <v>17</v>
      </c>
      <c r="E13" s="85">
        <v>43405</v>
      </c>
      <c r="F13" s="83" t="s">
        <v>420</v>
      </c>
      <c r="G13" s="86">
        <v>380</v>
      </c>
    </row>
    <row r="14" spans="1:7" x14ac:dyDescent="0.25">
      <c r="B14" s="25"/>
      <c r="C14" s="25"/>
      <c r="D14" s="25"/>
      <c r="E14" s="26"/>
      <c r="F14" s="26"/>
      <c r="G14" s="86"/>
    </row>
    <row r="15" spans="1:7" ht="15.75" thickBot="1" x14ac:dyDescent="0.3">
      <c r="B15" s="25"/>
      <c r="C15" s="25"/>
      <c r="D15" s="25"/>
      <c r="E15" s="26"/>
      <c r="F15" s="26"/>
      <c r="G15" s="32">
        <f>SUM(G7:G14)</f>
        <v>48180.39</v>
      </c>
    </row>
    <row r="16" spans="1:7" ht="15.75" thickTop="1" x14ac:dyDescent="0.25">
      <c r="B16" s="74"/>
      <c r="C16" s="74"/>
      <c r="D16" s="75"/>
      <c r="E16" s="75"/>
      <c r="F16" s="74"/>
      <c r="G16" s="76"/>
    </row>
    <row r="17" spans="2:7" x14ac:dyDescent="0.25">
      <c r="B17" s="77"/>
      <c r="C17" s="77"/>
      <c r="D17" s="77"/>
      <c r="E17" s="77"/>
      <c r="F17" s="77"/>
      <c r="G17" s="80"/>
    </row>
  </sheetData>
  <mergeCells count="2">
    <mergeCell ref="B1:G1"/>
    <mergeCell ref="B3:G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4"/>
  <sheetViews>
    <sheetView workbookViewId="0">
      <selection activeCell="E31" sqref="E31"/>
    </sheetView>
  </sheetViews>
  <sheetFormatPr defaultRowHeight="15" x14ac:dyDescent="0.25"/>
  <cols>
    <col min="1" max="1" width="3" bestFit="1" customWidth="1"/>
    <col min="2" max="2" width="37.85546875" customWidth="1"/>
    <col min="3" max="3" width="1.42578125" customWidth="1"/>
    <col min="4" max="4" width="33.140625" customWidth="1"/>
    <col min="5" max="5" width="14.5703125" customWidth="1"/>
    <col min="6" max="6" width="5.28515625" customWidth="1"/>
    <col min="7" max="7" width="11.28515625" customWidth="1"/>
    <col min="8" max="8" width="18.42578125" customWidth="1"/>
    <col min="9" max="9" width="39.140625" customWidth="1"/>
    <col min="10" max="10" width="16.7109375" customWidth="1"/>
  </cols>
  <sheetData>
    <row r="1" spans="1:22" ht="16.5" x14ac:dyDescent="0.25">
      <c r="A1" s="65" t="s">
        <v>127</v>
      </c>
      <c r="B1" s="65"/>
      <c r="C1" s="65"/>
      <c r="D1" s="65"/>
      <c r="E1" s="65"/>
      <c r="F1" s="65"/>
      <c r="G1" s="65"/>
      <c r="H1" s="65"/>
      <c r="I1" s="65"/>
      <c r="J1" s="65"/>
      <c r="K1" s="19"/>
      <c r="L1" s="19"/>
      <c r="M1" s="19"/>
      <c r="N1" s="19"/>
      <c r="O1" s="19"/>
      <c r="P1" s="19"/>
      <c r="Q1" s="19"/>
      <c r="R1" s="19"/>
      <c r="S1" s="19"/>
      <c r="T1" s="19"/>
      <c r="U1" s="19"/>
      <c r="V1" s="19"/>
    </row>
    <row r="2" spans="1:22" ht="53.25" customHeight="1" x14ac:dyDescent="0.25">
      <c r="A2" s="66" t="s">
        <v>128</v>
      </c>
      <c r="B2" s="66"/>
      <c r="C2" s="66"/>
      <c r="D2" s="66"/>
      <c r="E2" s="66"/>
      <c r="F2" s="66"/>
      <c r="G2" s="66"/>
      <c r="H2" s="66"/>
      <c r="I2" s="66"/>
      <c r="J2" s="66"/>
      <c r="K2" s="20"/>
      <c r="L2" s="20"/>
      <c r="M2" s="20"/>
      <c r="N2" s="20"/>
      <c r="O2" s="20"/>
      <c r="P2" s="20"/>
      <c r="Q2" s="20"/>
      <c r="R2" s="20"/>
      <c r="S2" s="20"/>
      <c r="T2" s="20"/>
      <c r="U2" s="20"/>
      <c r="V2" s="20"/>
    </row>
    <row r="4" spans="1:22" s="52" customFormat="1" x14ac:dyDescent="0.25">
      <c r="B4" s="18" t="s">
        <v>330</v>
      </c>
      <c r="J4" s="18">
        <v>2018</v>
      </c>
      <c r="V4" s="18">
        <v>2017</v>
      </c>
    </row>
    <row r="5" spans="1:22" s="52" customFormat="1" x14ac:dyDescent="0.25"/>
    <row r="6" spans="1:22" s="18" customFormat="1" x14ac:dyDescent="0.25">
      <c r="B6" s="18" t="s">
        <v>0</v>
      </c>
      <c r="D6" s="18" t="s">
        <v>296</v>
      </c>
      <c r="E6" s="18" t="s">
        <v>1</v>
      </c>
      <c r="F6" s="18" t="s">
        <v>132</v>
      </c>
      <c r="G6" s="18" t="s">
        <v>297</v>
      </c>
      <c r="H6" s="18" t="s">
        <v>3</v>
      </c>
      <c r="I6" s="18" t="s">
        <v>4</v>
      </c>
      <c r="J6" s="18" t="s">
        <v>394</v>
      </c>
    </row>
    <row r="7" spans="1:22" s="52" customFormat="1" x14ac:dyDescent="0.25">
      <c r="A7" s="52">
        <v>1</v>
      </c>
      <c r="B7" s="70" t="s">
        <v>695</v>
      </c>
      <c r="C7" s="70"/>
      <c r="D7" s="54" t="s">
        <v>696</v>
      </c>
      <c r="E7" s="57" t="s">
        <v>697</v>
      </c>
      <c r="F7" s="53" t="s">
        <v>698</v>
      </c>
      <c r="G7" s="143">
        <v>94132</v>
      </c>
      <c r="H7" s="127">
        <v>43167</v>
      </c>
      <c r="I7" s="54" t="s">
        <v>699</v>
      </c>
      <c r="J7" s="136">
        <v>300</v>
      </c>
    </row>
    <row r="8" spans="1:22" s="52" customFormat="1" x14ac:dyDescent="0.25">
      <c r="A8" s="52">
        <v>2</v>
      </c>
      <c r="B8" s="69" t="s">
        <v>700</v>
      </c>
      <c r="C8" s="69"/>
      <c r="D8" s="56" t="s">
        <v>701</v>
      </c>
      <c r="E8" s="58" t="s">
        <v>702</v>
      </c>
      <c r="F8" s="55" t="s">
        <v>703</v>
      </c>
      <c r="G8" s="144">
        <v>78240</v>
      </c>
      <c r="H8" s="56" t="s">
        <v>704</v>
      </c>
      <c r="I8" s="56" t="s">
        <v>798</v>
      </c>
      <c r="J8" s="137">
        <v>2300</v>
      </c>
    </row>
    <row r="9" spans="1:22" s="52" customFormat="1" x14ac:dyDescent="0.25">
      <c r="A9" s="52">
        <v>3</v>
      </c>
      <c r="B9" s="69" t="s">
        <v>705</v>
      </c>
      <c r="C9" s="69"/>
      <c r="D9" s="56" t="s">
        <v>706</v>
      </c>
      <c r="E9" s="58" t="s">
        <v>707</v>
      </c>
      <c r="F9" s="134"/>
      <c r="G9" s="144">
        <v>1173</v>
      </c>
      <c r="H9" s="128">
        <v>43291</v>
      </c>
      <c r="I9" s="56" t="s">
        <v>708</v>
      </c>
      <c r="J9" s="138">
        <v>16000</v>
      </c>
    </row>
    <row r="10" spans="1:22" s="52" customFormat="1" x14ac:dyDescent="0.25">
      <c r="A10" s="52">
        <v>4</v>
      </c>
      <c r="B10" s="69" t="s">
        <v>779</v>
      </c>
      <c r="C10" s="69"/>
      <c r="D10" s="56" t="s">
        <v>709</v>
      </c>
      <c r="E10" s="58" t="s">
        <v>710</v>
      </c>
      <c r="F10" s="55" t="s">
        <v>711</v>
      </c>
      <c r="G10" s="145">
        <v>60201</v>
      </c>
      <c r="H10" s="56" t="s">
        <v>712</v>
      </c>
      <c r="I10" s="56" t="s">
        <v>797</v>
      </c>
      <c r="J10" s="137">
        <v>100</v>
      </c>
    </row>
    <row r="11" spans="1:22" s="52" customFormat="1" x14ac:dyDescent="0.25">
      <c r="A11" s="52">
        <v>5</v>
      </c>
      <c r="B11" s="69" t="s">
        <v>790</v>
      </c>
      <c r="C11" s="69"/>
      <c r="D11" s="56" t="s">
        <v>713</v>
      </c>
      <c r="E11" s="58" t="s">
        <v>714</v>
      </c>
      <c r="F11" s="55" t="s">
        <v>711</v>
      </c>
      <c r="G11" s="144">
        <v>60626</v>
      </c>
      <c r="H11" s="128">
        <v>43362</v>
      </c>
      <c r="I11" s="56" t="s">
        <v>715</v>
      </c>
      <c r="J11" s="137">
        <v>100</v>
      </c>
    </row>
    <row r="12" spans="1:22" s="52" customFormat="1" x14ac:dyDescent="0.25">
      <c r="A12" s="52">
        <v>6</v>
      </c>
      <c r="B12" s="69" t="s">
        <v>716</v>
      </c>
      <c r="C12" s="69"/>
      <c r="D12" s="129" t="s">
        <v>782</v>
      </c>
      <c r="E12" s="58" t="s">
        <v>714</v>
      </c>
      <c r="F12" s="55" t="s">
        <v>711</v>
      </c>
      <c r="G12" s="145">
        <v>60639</v>
      </c>
      <c r="H12" s="130">
        <v>43362</v>
      </c>
      <c r="I12" s="56" t="s">
        <v>796</v>
      </c>
      <c r="J12" s="137">
        <v>100</v>
      </c>
    </row>
    <row r="13" spans="1:22" s="52" customFormat="1" x14ac:dyDescent="0.25">
      <c r="A13" s="52">
        <v>7</v>
      </c>
      <c r="B13" s="69" t="s">
        <v>717</v>
      </c>
      <c r="C13" s="69"/>
      <c r="D13" s="56" t="s">
        <v>718</v>
      </c>
      <c r="E13" s="58" t="s">
        <v>719</v>
      </c>
      <c r="F13" s="55" t="s">
        <v>720</v>
      </c>
      <c r="G13" s="145">
        <v>60660</v>
      </c>
      <c r="H13" s="128">
        <v>43362</v>
      </c>
      <c r="I13" s="56" t="s">
        <v>721</v>
      </c>
      <c r="J13" s="138">
        <v>100</v>
      </c>
    </row>
    <row r="14" spans="1:22" s="52" customFormat="1" x14ac:dyDescent="0.25">
      <c r="A14" s="52">
        <v>8</v>
      </c>
      <c r="B14" s="69" t="s">
        <v>791</v>
      </c>
      <c r="C14" s="69"/>
      <c r="D14" s="56" t="s">
        <v>722</v>
      </c>
      <c r="E14" s="58" t="s">
        <v>723</v>
      </c>
      <c r="F14" s="55" t="s">
        <v>711</v>
      </c>
      <c r="G14" s="145">
        <v>60025</v>
      </c>
      <c r="H14" s="131" t="s">
        <v>724</v>
      </c>
      <c r="I14" s="56" t="s">
        <v>725</v>
      </c>
      <c r="J14" s="139">
        <v>8278</v>
      </c>
    </row>
    <row r="15" spans="1:22" s="52" customFormat="1" x14ac:dyDescent="0.25">
      <c r="A15" s="52">
        <v>9</v>
      </c>
      <c r="B15" s="69" t="s">
        <v>726</v>
      </c>
      <c r="C15" s="69"/>
      <c r="D15" s="56" t="s">
        <v>783</v>
      </c>
      <c r="E15" s="58" t="s">
        <v>727</v>
      </c>
      <c r="F15" s="135" t="s">
        <v>237</v>
      </c>
      <c r="G15" s="144">
        <v>80124</v>
      </c>
      <c r="H15" s="132">
        <v>2018</v>
      </c>
      <c r="I15" s="56" t="s">
        <v>728</v>
      </c>
      <c r="J15" s="138">
        <v>6124</v>
      </c>
    </row>
    <row r="16" spans="1:22" s="52" customFormat="1" x14ac:dyDescent="0.25">
      <c r="A16" s="52">
        <v>10</v>
      </c>
      <c r="B16" s="69" t="s">
        <v>729</v>
      </c>
      <c r="C16" s="69"/>
      <c r="D16" s="56" t="s">
        <v>730</v>
      </c>
      <c r="E16" s="58" t="s">
        <v>710</v>
      </c>
      <c r="F16" s="55" t="s">
        <v>711</v>
      </c>
      <c r="G16" s="144">
        <v>60201</v>
      </c>
      <c r="H16" s="132">
        <v>2018</v>
      </c>
      <c r="I16" s="56" t="s">
        <v>795</v>
      </c>
      <c r="J16" s="137">
        <v>6275</v>
      </c>
    </row>
    <row r="17" spans="1:10" s="52" customFormat="1" x14ac:dyDescent="0.25">
      <c r="A17" s="52">
        <v>11</v>
      </c>
      <c r="B17" s="69" t="s">
        <v>731</v>
      </c>
      <c r="C17" s="69"/>
      <c r="D17" s="56" t="s">
        <v>784</v>
      </c>
      <c r="E17" s="58" t="s">
        <v>732</v>
      </c>
      <c r="F17" s="55" t="s">
        <v>733</v>
      </c>
      <c r="G17" s="144">
        <v>76262</v>
      </c>
      <c r="H17" s="56" t="s">
        <v>734</v>
      </c>
      <c r="I17" s="56" t="s">
        <v>735</v>
      </c>
      <c r="J17" s="140">
        <v>1277</v>
      </c>
    </row>
    <row r="18" spans="1:10" s="52" customFormat="1" ht="17.25" customHeight="1" x14ac:dyDescent="0.25">
      <c r="A18" s="52">
        <v>12</v>
      </c>
      <c r="B18" s="69" t="s">
        <v>736</v>
      </c>
      <c r="C18" s="69"/>
      <c r="D18" s="56" t="s">
        <v>737</v>
      </c>
      <c r="E18" s="58" t="s">
        <v>738</v>
      </c>
      <c r="F18" s="55" t="s">
        <v>781</v>
      </c>
      <c r="G18" s="144">
        <v>52302</v>
      </c>
      <c r="H18" s="56" t="s">
        <v>739</v>
      </c>
      <c r="I18" s="56" t="s">
        <v>740</v>
      </c>
      <c r="J18" s="140">
        <v>1750</v>
      </c>
    </row>
    <row r="19" spans="1:10" s="52" customFormat="1" x14ac:dyDescent="0.25">
      <c r="A19" s="52">
        <v>13</v>
      </c>
      <c r="B19" s="69" t="s">
        <v>792</v>
      </c>
      <c r="C19" s="69"/>
      <c r="D19" s="56" t="s">
        <v>741</v>
      </c>
      <c r="E19" s="58" t="s">
        <v>714</v>
      </c>
      <c r="F19" s="55" t="s">
        <v>711</v>
      </c>
      <c r="G19" s="144">
        <v>60602</v>
      </c>
      <c r="H19" s="56" t="s">
        <v>742</v>
      </c>
      <c r="I19" s="56" t="s">
        <v>743</v>
      </c>
      <c r="J19" s="138">
        <v>12000</v>
      </c>
    </row>
    <row r="20" spans="1:10" s="52" customFormat="1" x14ac:dyDescent="0.25">
      <c r="A20" s="52">
        <v>14</v>
      </c>
      <c r="B20" s="69" t="s">
        <v>744</v>
      </c>
      <c r="C20" s="69"/>
      <c r="D20" s="56" t="s">
        <v>785</v>
      </c>
      <c r="E20" s="58" t="s">
        <v>745</v>
      </c>
      <c r="F20" s="55" t="s">
        <v>746</v>
      </c>
      <c r="G20" s="145">
        <v>94954</v>
      </c>
      <c r="H20" s="56" t="s">
        <v>747</v>
      </c>
      <c r="I20" s="56" t="s">
        <v>748</v>
      </c>
      <c r="J20" s="138">
        <v>17453</v>
      </c>
    </row>
    <row r="21" spans="1:10" s="52" customFormat="1" x14ac:dyDescent="0.25">
      <c r="A21" s="52">
        <v>15</v>
      </c>
      <c r="B21" s="69" t="s">
        <v>749</v>
      </c>
      <c r="C21" s="69"/>
      <c r="D21" s="56" t="s">
        <v>750</v>
      </c>
      <c r="E21" s="58" t="s">
        <v>751</v>
      </c>
      <c r="F21" s="55" t="s">
        <v>752</v>
      </c>
      <c r="G21" s="144">
        <v>10025</v>
      </c>
      <c r="H21" s="132">
        <v>2018</v>
      </c>
      <c r="I21" s="133" t="s">
        <v>780</v>
      </c>
      <c r="J21" s="137">
        <v>12972</v>
      </c>
    </row>
    <row r="22" spans="1:10" s="52" customFormat="1" x14ac:dyDescent="0.25">
      <c r="A22" s="52">
        <v>16</v>
      </c>
      <c r="B22" s="69" t="s">
        <v>753</v>
      </c>
      <c r="C22" s="69"/>
      <c r="D22" s="56" t="s">
        <v>786</v>
      </c>
      <c r="E22" s="58" t="s">
        <v>754</v>
      </c>
      <c r="F22" s="55" t="s">
        <v>755</v>
      </c>
      <c r="G22" s="144">
        <v>83201</v>
      </c>
      <c r="H22" s="56" t="s">
        <v>756</v>
      </c>
      <c r="I22" s="56" t="s">
        <v>757</v>
      </c>
      <c r="J22" s="138">
        <v>372</v>
      </c>
    </row>
    <row r="23" spans="1:10" s="52" customFormat="1" x14ac:dyDescent="0.25">
      <c r="A23" s="52">
        <v>17</v>
      </c>
      <c r="B23" s="69" t="s">
        <v>758</v>
      </c>
      <c r="C23" s="69"/>
      <c r="D23" s="133" t="s">
        <v>787</v>
      </c>
      <c r="E23" s="58" t="s">
        <v>759</v>
      </c>
      <c r="F23" s="55" t="s">
        <v>760</v>
      </c>
      <c r="G23" s="144">
        <v>74074</v>
      </c>
      <c r="H23" s="56" t="s">
        <v>761</v>
      </c>
      <c r="I23" s="56" t="s">
        <v>762</v>
      </c>
      <c r="J23" s="140">
        <v>1250</v>
      </c>
    </row>
    <row r="24" spans="1:10" s="52" customFormat="1" x14ac:dyDescent="0.25">
      <c r="A24" s="52">
        <v>18</v>
      </c>
      <c r="B24" s="69" t="s">
        <v>793</v>
      </c>
      <c r="C24" s="69"/>
      <c r="D24" s="56" t="s">
        <v>763</v>
      </c>
      <c r="E24" s="58" t="s">
        <v>794</v>
      </c>
      <c r="F24" s="55" t="s">
        <v>764</v>
      </c>
      <c r="G24" s="144">
        <v>60625</v>
      </c>
      <c r="H24" s="128">
        <v>43362</v>
      </c>
      <c r="I24" s="56" t="s">
        <v>765</v>
      </c>
      <c r="J24" s="137">
        <v>100</v>
      </c>
    </row>
    <row r="25" spans="1:10" s="52" customFormat="1" x14ac:dyDescent="0.25">
      <c r="A25" s="52">
        <v>19</v>
      </c>
      <c r="B25" s="69" t="s">
        <v>766</v>
      </c>
      <c r="C25" s="69"/>
      <c r="D25" s="56" t="s">
        <v>788</v>
      </c>
      <c r="E25" s="58" t="s">
        <v>767</v>
      </c>
      <c r="F25" s="55" t="s">
        <v>752</v>
      </c>
      <c r="G25" s="144">
        <v>10002</v>
      </c>
      <c r="H25" s="128">
        <v>43385</v>
      </c>
      <c r="I25" s="56" t="s">
        <v>768</v>
      </c>
      <c r="J25" s="138">
        <v>3000</v>
      </c>
    </row>
    <row r="26" spans="1:10" s="52" customFormat="1" x14ac:dyDescent="0.25">
      <c r="A26" s="52">
        <v>20</v>
      </c>
      <c r="B26" s="69" t="s">
        <v>769</v>
      </c>
      <c r="C26" s="69"/>
      <c r="D26" s="56" t="s">
        <v>770</v>
      </c>
      <c r="E26" s="58" t="s">
        <v>771</v>
      </c>
      <c r="F26" s="55" t="s">
        <v>772</v>
      </c>
      <c r="G26" s="145">
        <v>37244</v>
      </c>
      <c r="H26" s="132">
        <v>2018</v>
      </c>
      <c r="I26" s="56" t="s">
        <v>773</v>
      </c>
      <c r="J26" s="138">
        <v>15500</v>
      </c>
    </row>
    <row r="27" spans="1:10" s="52" customFormat="1" x14ac:dyDescent="0.25">
      <c r="A27" s="52">
        <v>21</v>
      </c>
      <c r="B27" s="69" t="s">
        <v>774</v>
      </c>
      <c r="C27" s="69"/>
      <c r="D27" s="56" t="s">
        <v>789</v>
      </c>
      <c r="E27" s="58" t="s">
        <v>775</v>
      </c>
      <c r="F27" s="55" t="s">
        <v>776</v>
      </c>
      <c r="G27" s="144">
        <v>27262</v>
      </c>
      <c r="H27" s="56" t="s">
        <v>777</v>
      </c>
      <c r="I27" s="56" t="s">
        <v>778</v>
      </c>
      <c r="J27" s="137">
        <v>5481.6</v>
      </c>
    </row>
    <row r="28" spans="1:10" s="52" customFormat="1" x14ac:dyDescent="0.25">
      <c r="J28" s="141"/>
    </row>
    <row r="29" spans="1:10" s="52" customFormat="1" x14ac:dyDescent="0.25">
      <c r="J29" s="142"/>
    </row>
    <row r="30" spans="1:10" s="52" customFormat="1" x14ac:dyDescent="0.25">
      <c r="J30" s="6">
        <f>SUM(J7:J29)</f>
        <v>110832.6</v>
      </c>
    </row>
    <row r="31" spans="1:10" s="52" customFormat="1" x14ac:dyDescent="0.25">
      <c r="J31" s="141"/>
    </row>
    <row r="32" spans="1:10" s="52" customFormat="1" x14ac:dyDescent="0.25">
      <c r="J32" s="141"/>
    </row>
    <row r="33" spans="10:10" s="52" customFormat="1" x14ac:dyDescent="0.25">
      <c r="J33" s="141"/>
    </row>
    <row r="34" spans="10:10" s="52" customFormat="1" x14ac:dyDescent="0.25">
      <c r="J34" s="141"/>
    </row>
    <row r="35" spans="10:10" s="52" customFormat="1" x14ac:dyDescent="0.25">
      <c r="J35" s="141"/>
    </row>
    <row r="36" spans="10:10" s="52" customFormat="1" x14ac:dyDescent="0.25">
      <c r="J36" s="141"/>
    </row>
    <row r="37" spans="10:10" s="52" customFormat="1" x14ac:dyDescent="0.25">
      <c r="J37" s="141"/>
    </row>
    <row r="38" spans="10:10" s="52" customFormat="1" x14ac:dyDescent="0.25">
      <c r="J38" s="141"/>
    </row>
    <row r="39" spans="10:10" s="52" customFormat="1" x14ac:dyDescent="0.25">
      <c r="J39" s="141"/>
    </row>
    <row r="40" spans="10:10" s="52" customFormat="1" x14ac:dyDescent="0.25"/>
    <row r="41" spans="10:10" s="52" customFormat="1" x14ac:dyDescent="0.25"/>
    <row r="42" spans="10:10" s="52" customFormat="1" x14ac:dyDescent="0.25"/>
    <row r="43" spans="10:10" s="52" customFormat="1" x14ac:dyDescent="0.25"/>
    <row r="44" spans="10:10" s="52" customFormat="1" x14ac:dyDescent="0.25"/>
    <row r="45" spans="10:10" s="52" customFormat="1" x14ac:dyDescent="0.25"/>
    <row r="46" spans="10:10" s="52" customFormat="1" x14ac:dyDescent="0.25"/>
    <row r="47" spans="10:10" s="52" customFormat="1" x14ac:dyDescent="0.25"/>
    <row r="48" spans="10:10" s="52" customFormat="1" x14ac:dyDescent="0.25"/>
    <row r="49" s="52" customFormat="1" x14ac:dyDescent="0.25"/>
    <row r="50" s="52" customFormat="1" x14ac:dyDescent="0.25"/>
    <row r="51" s="52" customFormat="1" x14ac:dyDescent="0.25"/>
    <row r="52" s="52" customFormat="1" x14ac:dyDescent="0.25"/>
    <row r="53" s="52" customFormat="1" x14ac:dyDescent="0.25"/>
    <row r="54" s="52" customFormat="1" x14ac:dyDescent="0.25"/>
    <row r="55" s="52" customFormat="1" x14ac:dyDescent="0.25"/>
    <row r="56" s="52" customFormat="1" x14ac:dyDescent="0.25"/>
    <row r="57" s="52" customFormat="1" x14ac:dyDescent="0.25"/>
    <row r="58" s="52" customFormat="1" x14ac:dyDescent="0.25"/>
    <row r="59" s="52" customFormat="1" x14ac:dyDescent="0.25"/>
    <row r="60" s="52" customFormat="1" x14ac:dyDescent="0.25"/>
    <row r="61" s="52" customFormat="1" x14ac:dyDescent="0.25"/>
    <row r="62" s="52" customFormat="1" x14ac:dyDescent="0.25"/>
    <row r="63" s="52" customFormat="1" x14ac:dyDescent="0.25"/>
    <row r="64" s="52" customFormat="1" x14ac:dyDescent="0.25"/>
    <row r="65" s="52" customFormat="1" x14ac:dyDescent="0.25"/>
    <row r="66" s="52" customFormat="1" x14ac:dyDescent="0.25"/>
    <row r="67" s="52" customFormat="1" x14ac:dyDescent="0.25"/>
    <row r="68" s="52" customFormat="1" x14ac:dyDescent="0.25"/>
    <row r="69" s="52" customFormat="1" x14ac:dyDescent="0.25"/>
    <row r="70" s="52" customFormat="1" x14ac:dyDescent="0.25"/>
    <row r="71" s="52" customFormat="1" x14ac:dyDescent="0.25"/>
    <row r="72" s="52" customFormat="1" x14ac:dyDescent="0.25"/>
    <row r="73" s="52" customFormat="1" x14ac:dyDescent="0.25"/>
    <row r="74" s="52" customFormat="1" x14ac:dyDescent="0.25"/>
    <row r="75" s="52" customFormat="1" x14ac:dyDescent="0.25"/>
    <row r="76" s="52" customFormat="1" x14ac:dyDescent="0.25"/>
    <row r="77" s="52" customFormat="1" x14ac:dyDescent="0.25"/>
    <row r="78" s="52" customFormat="1" x14ac:dyDescent="0.25"/>
    <row r="79" s="52" customFormat="1" x14ac:dyDescent="0.25"/>
    <row r="80" s="52" customFormat="1" x14ac:dyDescent="0.25"/>
    <row r="81" s="52" customFormat="1" x14ac:dyDescent="0.25"/>
    <row r="82" s="52" customFormat="1" x14ac:dyDescent="0.25"/>
    <row r="83" s="52" customFormat="1" x14ac:dyDescent="0.25"/>
    <row r="84" s="52" customFormat="1" x14ac:dyDescent="0.25"/>
    <row r="85" s="52" customFormat="1" x14ac:dyDescent="0.25"/>
    <row r="86" s="52" customFormat="1" x14ac:dyDescent="0.25"/>
    <row r="87" s="52" customFormat="1" x14ac:dyDescent="0.25"/>
    <row r="88" s="52" customFormat="1" x14ac:dyDescent="0.25"/>
    <row r="89" s="52" customFormat="1" x14ac:dyDescent="0.25"/>
    <row r="90" s="52" customFormat="1" x14ac:dyDescent="0.25"/>
    <row r="91" s="52" customFormat="1" x14ac:dyDescent="0.25"/>
    <row r="92" s="52" customFormat="1" x14ac:dyDescent="0.25"/>
    <row r="93" s="52" customFormat="1" x14ac:dyDescent="0.25"/>
    <row r="94" s="52" customFormat="1" x14ac:dyDescent="0.25"/>
    <row r="95" s="52" customFormat="1" x14ac:dyDescent="0.25"/>
    <row r="96" s="52" customFormat="1" x14ac:dyDescent="0.25"/>
    <row r="97" s="52" customFormat="1" x14ac:dyDescent="0.25"/>
    <row r="98" s="52" customFormat="1" x14ac:dyDescent="0.25"/>
    <row r="99" s="52" customFormat="1" x14ac:dyDescent="0.25"/>
    <row r="100" s="52" customFormat="1" x14ac:dyDescent="0.25"/>
    <row r="101" s="52" customFormat="1" x14ac:dyDescent="0.25"/>
    <row r="102" s="52" customFormat="1" x14ac:dyDescent="0.25"/>
    <row r="103" s="52" customFormat="1" x14ac:dyDescent="0.25"/>
    <row r="104" s="52" customFormat="1" x14ac:dyDescent="0.25"/>
    <row r="105" s="52" customFormat="1" x14ac:dyDescent="0.25"/>
    <row r="106" s="52" customFormat="1" x14ac:dyDescent="0.25"/>
    <row r="107" s="52" customFormat="1" x14ac:dyDescent="0.25"/>
    <row r="108" s="52" customFormat="1" x14ac:dyDescent="0.25"/>
    <row r="109" s="52" customFormat="1" x14ac:dyDescent="0.25"/>
    <row r="110" s="52" customFormat="1" x14ac:dyDescent="0.25"/>
    <row r="111" s="52" customFormat="1" x14ac:dyDescent="0.25"/>
    <row r="112" s="52" customFormat="1" x14ac:dyDescent="0.25"/>
    <row r="113" s="52" customFormat="1" x14ac:dyDescent="0.25"/>
    <row r="114" s="52" customFormat="1" x14ac:dyDescent="0.25"/>
    <row r="115" s="52" customFormat="1" x14ac:dyDescent="0.25"/>
    <row r="116" s="52" customFormat="1" x14ac:dyDescent="0.25"/>
    <row r="117" s="52" customFormat="1" x14ac:dyDescent="0.25"/>
    <row r="118" s="52" customFormat="1" x14ac:dyDescent="0.25"/>
    <row r="119" s="52" customFormat="1" x14ac:dyDescent="0.25"/>
    <row r="120" s="52" customFormat="1" x14ac:dyDescent="0.25"/>
    <row r="121" s="52" customFormat="1" x14ac:dyDescent="0.25"/>
    <row r="122" s="52" customFormat="1" x14ac:dyDescent="0.25"/>
    <row r="123" s="52" customFormat="1" x14ac:dyDescent="0.25"/>
    <row r="124" s="52" customFormat="1" x14ac:dyDescent="0.25"/>
    <row r="125" s="52" customFormat="1" x14ac:dyDescent="0.25"/>
    <row r="126" s="52" customFormat="1" x14ac:dyDescent="0.25"/>
    <row r="127" s="52" customFormat="1" x14ac:dyDescent="0.25"/>
    <row r="128" s="52" customFormat="1" x14ac:dyDescent="0.25"/>
    <row r="129" s="52" customFormat="1" x14ac:dyDescent="0.25"/>
    <row r="130" s="52" customFormat="1" x14ac:dyDescent="0.25"/>
    <row r="131" s="52" customFormat="1" x14ac:dyDescent="0.25"/>
    <row r="132" s="52" customFormat="1" x14ac:dyDescent="0.25"/>
    <row r="133" s="52" customFormat="1" x14ac:dyDescent="0.25"/>
    <row r="134" s="52" customFormat="1" x14ac:dyDescent="0.25"/>
    <row r="135" s="52" customFormat="1" x14ac:dyDescent="0.25"/>
    <row r="136" s="52" customFormat="1" x14ac:dyDescent="0.25"/>
    <row r="137" s="52" customFormat="1" x14ac:dyDescent="0.25"/>
    <row r="138" s="52" customFormat="1" x14ac:dyDescent="0.25"/>
    <row r="139" s="52" customFormat="1" x14ac:dyDescent="0.25"/>
    <row r="140" s="52" customFormat="1" x14ac:dyDescent="0.25"/>
    <row r="141" s="52" customFormat="1" x14ac:dyDescent="0.25"/>
    <row r="142" s="52" customFormat="1" x14ac:dyDescent="0.25"/>
    <row r="143" s="52" customFormat="1" x14ac:dyDescent="0.25"/>
    <row r="144" s="52" customFormat="1" x14ac:dyDescent="0.25"/>
    <row r="145" s="52" customFormat="1" x14ac:dyDescent="0.25"/>
    <row r="146" s="52" customFormat="1" x14ac:dyDescent="0.25"/>
    <row r="147" s="52" customFormat="1" x14ac:dyDescent="0.25"/>
    <row r="148" s="52" customFormat="1" x14ac:dyDescent="0.25"/>
    <row r="149" s="52" customFormat="1" x14ac:dyDescent="0.25"/>
    <row r="150" s="52" customFormat="1" x14ac:dyDescent="0.25"/>
    <row r="151" s="52" customFormat="1" x14ac:dyDescent="0.25"/>
    <row r="152" s="52" customFormat="1" x14ac:dyDescent="0.25"/>
    <row r="153" s="52" customFormat="1" x14ac:dyDescent="0.25"/>
    <row r="154" s="52" customFormat="1" x14ac:dyDescent="0.25"/>
  </sheetData>
  <mergeCells count="23">
    <mergeCell ref="B24:C24"/>
    <mergeCell ref="B25:C25"/>
    <mergeCell ref="B26:C26"/>
    <mergeCell ref="B27:C27"/>
    <mergeCell ref="B20:C20"/>
    <mergeCell ref="B21:C21"/>
    <mergeCell ref="B22:C22"/>
    <mergeCell ref="B23:C23"/>
    <mergeCell ref="B7:C7"/>
    <mergeCell ref="B8:C8"/>
    <mergeCell ref="A2:J2"/>
    <mergeCell ref="A1:J1"/>
    <mergeCell ref="B19:C19"/>
    <mergeCell ref="B15:C15"/>
    <mergeCell ref="B16:C16"/>
    <mergeCell ref="B17:C17"/>
    <mergeCell ref="B18:C18"/>
    <mergeCell ref="B9:C9"/>
    <mergeCell ref="B10:C10"/>
    <mergeCell ref="B11:C11"/>
    <mergeCell ref="B12:C12"/>
    <mergeCell ref="B13:C13"/>
    <mergeCell ref="B14: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H18" sqref="H18"/>
    </sheetView>
  </sheetViews>
  <sheetFormatPr defaultRowHeight="15" x14ac:dyDescent="0.25"/>
  <cols>
    <col min="1" max="1" width="4.85546875" customWidth="1"/>
    <col min="2" max="2" width="37.7109375" customWidth="1"/>
    <col min="3" max="3" width="13" customWidth="1"/>
    <col min="4" max="4" width="10.5703125" bestFit="1" customWidth="1"/>
    <col min="5" max="5" width="21" customWidth="1"/>
    <col min="6" max="6" width="50.42578125" bestFit="1" customWidth="1"/>
    <col min="7" max="7" width="16.42578125" customWidth="1"/>
  </cols>
  <sheetData>
    <row r="1" spans="1:7" ht="16.5" x14ac:dyDescent="0.25">
      <c r="B1" s="71" t="s">
        <v>127</v>
      </c>
      <c r="C1" s="71"/>
      <c r="D1" s="71"/>
      <c r="E1" s="71"/>
      <c r="F1" s="71"/>
      <c r="G1" s="71"/>
    </row>
    <row r="2" spans="1:7" x14ac:dyDescent="0.25">
      <c r="B2" s="45"/>
      <c r="C2" s="45"/>
      <c r="D2" s="45"/>
      <c r="E2" s="46"/>
      <c r="F2" s="45"/>
      <c r="G2" s="47"/>
    </row>
    <row r="3" spans="1:7" ht="64.5" customHeight="1" x14ac:dyDescent="0.25">
      <c r="B3" s="72" t="s">
        <v>392</v>
      </c>
      <c r="C3" s="72"/>
      <c r="D3" s="72"/>
      <c r="E3" s="72"/>
      <c r="F3" s="72"/>
      <c r="G3" s="72"/>
    </row>
    <row r="4" spans="1:7" x14ac:dyDescent="0.25">
      <c r="B4" s="18" t="s">
        <v>367</v>
      </c>
      <c r="C4" s="18"/>
      <c r="D4" s="18"/>
      <c r="E4" s="18"/>
      <c r="F4" s="18"/>
      <c r="G4" s="18">
        <v>2018</v>
      </c>
    </row>
    <row r="5" spans="1:7" s="18" customFormat="1" x14ac:dyDescent="0.25"/>
    <row r="6" spans="1:7" x14ac:dyDescent="0.25">
      <c r="B6" s="48" t="s">
        <v>0</v>
      </c>
      <c r="C6" s="48" t="s">
        <v>1</v>
      </c>
      <c r="D6" s="48" t="s">
        <v>809</v>
      </c>
      <c r="E6" s="48" t="s">
        <v>3</v>
      </c>
      <c r="F6" s="48" t="s">
        <v>4</v>
      </c>
      <c r="G6" s="48" t="s">
        <v>5</v>
      </c>
    </row>
    <row r="7" spans="1:7" x14ac:dyDescent="0.25">
      <c r="A7">
        <v>1</v>
      </c>
      <c r="B7" s="52" t="s">
        <v>368</v>
      </c>
      <c r="C7" s="52" t="s">
        <v>49</v>
      </c>
      <c r="D7" s="52" t="s">
        <v>22</v>
      </c>
      <c r="E7" s="148" t="s">
        <v>799</v>
      </c>
      <c r="F7" t="s">
        <v>800</v>
      </c>
      <c r="G7" s="6">
        <v>73994</v>
      </c>
    </row>
    <row r="8" spans="1:7" x14ac:dyDescent="0.25">
      <c r="A8">
        <v>2</v>
      </c>
      <c r="B8" s="52" t="s">
        <v>369</v>
      </c>
      <c r="C8" s="52" t="s">
        <v>370</v>
      </c>
      <c r="D8" s="52" t="s">
        <v>70</v>
      </c>
      <c r="E8" s="85" t="s">
        <v>801</v>
      </c>
      <c r="F8" t="s">
        <v>371</v>
      </c>
      <c r="G8" s="6">
        <v>32974</v>
      </c>
    </row>
    <row r="9" spans="1:7" x14ac:dyDescent="0.25">
      <c r="A9">
        <v>3</v>
      </c>
      <c r="B9" s="52" t="s">
        <v>372</v>
      </c>
      <c r="C9" s="52" t="s">
        <v>373</v>
      </c>
      <c r="D9" s="52" t="s">
        <v>12</v>
      </c>
      <c r="E9" s="85" t="s">
        <v>374</v>
      </c>
      <c r="F9" t="s">
        <v>375</v>
      </c>
      <c r="G9" s="6">
        <v>122440</v>
      </c>
    </row>
    <row r="10" spans="1:7" x14ac:dyDescent="0.25">
      <c r="A10">
        <v>4</v>
      </c>
      <c r="B10" s="52" t="s">
        <v>376</v>
      </c>
      <c r="C10" s="52" t="s">
        <v>166</v>
      </c>
      <c r="D10" s="52" t="s">
        <v>17</v>
      </c>
      <c r="E10" s="85">
        <v>43027</v>
      </c>
      <c r="F10" t="s">
        <v>802</v>
      </c>
      <c r="G10" s="6">
        <v>1378639</v>
      </c>
    </row>
    <row r="11" spans="1:7" x14ac:dyDescent="0.25">
      <c r="A11">
        <v>5</v>
      </c>
      <c r="B11" s="52" t="s">
        <v>377</v>
      </c>
      <c r="C11" s="52" t="s">
        <v>378</v>
      </c>
      <c r="D11" s="52" t="s">
        <v>70</v>
      </c>
      <c r="E11" s="85" t="s">
        <v>803</v>
      </c>
      <c r="F11" t="s">
        <v>379</v>
      </c>
      <c r="G11" s="6">
        <v>13773</v>
      </c>
    </row>
    <row r="12" spans="1:7" x14ac:dyDescent="0.25">
      <c r="A12">
        <v>6</v>
      </c>
      <c r="B12" s="52" t="s">
        <v>804</v>
      </c>
      <c r="C12" s="52" t="s">
        <v>66</v>
      </c>
      <c r="D12" s="52" t="s">
        <v>22</v>
      </c>
      <c r="E12" s="85" t="s">
        <v>801</v>
      </c>
      <c r="F12" t="s">
        <v>379</v>
      </c>
      <c r="G12" s="6">
        <v>31650</v>
      </c>
    </row>
    <row r="13" spans="1:7" x14ac:dyDescent="0.25">
      <c r="A13">
        <v>7</v>
      </c>
      <c r="B13" s="52" t="s">
        <v>380</v>
      </c>
      <c r="C13" s="52" t="s">
        <v>381</v>
      </c>
      <c r="D13" s="52" t="s">
        <v>382</v>
      </c>
      <c r="E13" s="85">
        <v>43067</v>
      </c>
      <c r="F13" t="s">
        <v>383</v>
      </c>
      <c r="G13" s="6">
        <v>11900</v>
      </c>
    </row>
    <row r="14" spans="1:7" x14ac:dyDescent="0.25">
      <c r="A14">
        <v>8</v>
      </c>
      <c r="B14" s="52" t="s">
        <v>384</v>
      </c>
      <c r="C14" s="52" t="s">
        <v>385</v>
      </c>
      <c r="D14" s="52" t="s">
        <v>13</v>
      </c>
      <c r="E14" s="148" t="s">
        <v>801</v>
      </c>
      <c r="F14" t="s">
        <v>386</v>
      </c>
      <c r="G14" s="6">
        <v>24960</v>
      </c>
    </row>
    <row r="15" spans="1:7" x14ac:dyDescent="0.25">
      <c r="A15">
        <v>9</v>
      </c>
      <c r="B15" s="52" t="s">
        <v>387</v>
      </c>
      <c r="C15" s="52" t="s">
        <v>388</v>
      </c>
      <c r="D15" s="52" t="s">
        <v>11</v>
      </c>
      <c r="E15" s="85" t="s">
        <v>805</v>
      </c>
      <c r="F15" t="s">
        <v>806</v>
      </c>
      <c r="G15" s="6">
        <v>25555</v>
      </c>
    </row>
    <row r="16" spans="1:7" x14ac:dyDescent="0.25">
      <c r="A16">
        <v>10</v>
      </c>
      <c r="B16" s="52" t="s">
        <v>389</v>
      </c>
      <c r="C16" s="52" t="s">
        <v>249</v>
      </c>
      <c r="D16" s="52" t="s">
        <v>22</v>
      </c>
      <c r="E16" s="85" t="s">
        <v>390</v>
      </c>
      <c r="F16" t="s">
        <v>391</v>
      </c>
      <c r="G16" s="6">
        <v>17063</v>
      </c>
    </row>
    <row r="17" spans="1:7" x14ac:dyDescent="0.25">
      <c r="A17">
        <v>11</v>
      </c>
      <c r="B17" s="52" t="s">
        <v>807</v>
      </c>
      <c r="C17" s="52" t="s">
        <v>808</v>
      </c>
      <c r="D17" s="52" t="s">
        <v>22</v>
      </c>
      <c r="E17" s="85" t="s">
        <v>810</v>
      </c>
      <c r="F17" t="s">
        <v>802</v>
      </c>
      <c r="G17" s="6">
        <v>76995</v>
      </c>
    </row>
    <row r="18" spans="1:7" x14ac:dyDescent="0.25">
      <c r="B18" s="52"/>
      <c r="C18" s="52"/>
      <c r="D18" s="52"/>
      <c r="E18" s="52"/>
      <c r="G18" s="80"/>
    </row>
    <row r="19" spans="1:7" x14ac:dyDescent="0.25">
      <c r="G19" s="146"/>
    </row>
    <row r="20" spans="1:7" x14ac:dyDescent="0.25">
      <c r="G20" s="49"/>
    </row>
    <row r="21" spans="1:7" x14ac:dyDescent="0.25">
      <c r="G21" s="16"/>
    </row>
    <row r="22" spans="1:7" x14ac:dyDescent="0.25">
      <c r="G22" s="6">
        <f>SUM(G7:G21)</f>
        <v>1809943</v>
      </c>
    </row>
    <row r="23" spans="1:7" x14ac:dyDescent="0.25">
      <c r="G23" s="6"/>
    </row>
    <row r="24" spans="1:7" x14ac:dyDescent="0.25">
      <c r="G24" s="6"/>
    </row>
  </sheetData>
  <mergeCells count="2">
    <mergeCell ref="B1:G1"/>
    <mergeCell ref="B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zoomScaleNormal="100" zoomScaleSheetLayoutView="106" workbookViewId="0">
      <selection activeCell="B13" sqref="B13"/>
    </sheetView>
  </sheetViews>
  <sheetFormatPr defaultRowHeight="15" x14ac:dyDescent="0.25"/>
  <cols>
    <col min="1" max="1" width="4" bestFit="1" customWidth="1"/>
    <col min="2" max="2" width="43.85546875" bestFit="1" customWidth="1"/>
    <col min="3" max="3" width="17.5703125" bestFit="1" customWidth="1"/>
    <col min="4" max="4" width="5.5703125" bestFit="1" customWidth="1"/>
    <col min="5" max="5" width="24" customWidth="1"/>
    <col min="6" max="6" width="34.5703125" bestFit="1" customWidth="1"/>
    <col min="7" max="7" width="15.7109375" style="6" customWidth="1"/>
  </cols>
  <sheetData>
    <row r="1" spans="1:7" ht="16.5" x14ac:dyDescent="0.25">
      <c r="B1" s="65" t="s">
        <v>127</v>
      </c>
      <c r="C1" s="65"/>
      <c r="D1" s="65"/>
      <c r="E1" s="65"/>
      <c r="F1" s="65"/>
      <c r="G1" s="65"/>
    </row>
    <row r="2" spans="1:7" x14ac:dyDescent="0.25">
      <c r="B2" s="2"/>
      <c r="C2" s="2"/>
      <c r="D2" s="2"/>
      <c r="E2" s="3"/>
      <c r="F2" s="2"/>
      <c r="G2" s="15"/>
    </row>
    <row r="3" spans="1:7" ht="55.5" customHeight="1" x14ac:dyDescent="0.25">
      <c r="B3" s="66" t="s">
        <v>128</v>
      </c>
      <c r="C3" s="66"/>
      <c r="D3" s="66"/>
      <c r="E3" s="66"/>
      <c r="F3" s="66"/>
      <c r="G3" s="66"/>
    </row>
    <row r="4" spans="1:7" x14ac:dyDescent="0.25">
      <c r="B4" s="67"/>
      <c r="C4" s="67"/>
      <c r="D4" s="67"/>
      <c r="E4" s="67"/>
      <c r="F4" s="67"/>
      <c r="G4" s="67"/>
    </row>
    <row r="5" spans="1:7" x14ac:dyDescent="0.25">
      <c r="B5" s="17"/>
      <c r="C5" s="17"/>
      <c r="D5" s="17"/>
      <c r="E5" s="17"/>
      <c r="F5" s="17"/>
      <c r="G5" s="17"/>
    </row>
    <row r="6" spans="1:7" x14ac:dyDescent="0.25">
      <c r="B6" s="18" t="s">
        <v>395</v>
      </c>
      <c r="G6" s="59">
        <v>2018</v>
      </c>
    </row>
    <row r="7" spans="1:7" s="17" customFormat="1" x14ac:dyDescent="0.25">
      <c r="B7" s="92" t="s">
        <v>0</v>
      </c>
      <c r="C7" s="92" t="s">
        <v>1</v>
      </c>
      <c r="D7" s="92" t="s">
        <v>2</v>
      </c>
      <c r="E7" s="92" t="s">
        <v>3</v>
      </c>
      <c r="F7" s="92" t="s">
        <v>4</v>
      </c>
      <c r="G7" s="93" t="s">
        <v>5</v>
      </c>
    </row>
    <row r="8" spans="1:7" x14ac:dyDescent="0.25">
      <c r="A8">
        <v>1</v>
      </c>
      <c r="B8" s="89" t="s">
        <v>65</v>
      </c>
      <c r="C8" s="89" t="s">
        <v>21</v>
      </c>
      <c r="D8" s="89" t="s">
        <v>22</v>
      </c>
      <c r="E8" s="90" t="s">
        <v>422</v>
      </c>
      <c r="F8" s="89" t="s">
        <v>67</v>
      </c>
      <c r="G8" s="91">
        <v>235582.82000000004</v>
      </c>
    </row>
    <row r="9" spans="1:7" x14ac:dyDescent="0.25">
      <c r="A9">
        <v>2</v>
      </c>
      <c r="B9" s="89" t="s">
        <v>81</v>
      </c>
      <c r="C9" s="89" t="s">
        <v>47</v>
      </c>
      <c r="D9" s="89" t="s">
        <v>22</v>
      </c>
      <c r="E9" s="90" t="s">
        <v>422</v>
      </c>
      <c r="F9" s="89" t="s">
        <v>477</v>
      </c>
      <c r="G9" s="91">
        <v>105740</v>
      </c>
    </row>
    <row r="10" spans="1:7" x14ac:dyDescent="0.25">
      <c r="A10">
        <v>3</v>
      </c>
      <c r="B10" s="89" t="s">
        <v>77</v>
      </c>
      <c r="C10" s="89" t="s">
        <v>21</v>
      </c>
      <c r="D10" s="89" t="s">
        <v>22</v>
      </c>
      <c r="E10" s="90" t="s">
        <v>422</v>
      </c>
      <c r="F10" s="89" t="s">
        <v>478</v>
      </c>
      <c r="G10" s="91">
        <v>83647.69</v>
      </c>
    </row>
    <row r="11" spans="1:7" x14ac:dyDescent="0.25">
      <c r="A11">
        <v>4</v>
      </c>
      <c r="B11" s="89" t="s">
        <v>32</v>
      </c>
      <c r="C11" s="89" t="s">
        <v>33</v>
      </c>
      <c r="D11" s="89" t="s">
        <v>34</v>
      </c>
      <c r="E11" s="90" t="s">
        <v>422</v>
      </c>
      <c r="F11" s="89" t="s">
        <v>479</v>
      </c>
      <c r="G11" s="91">
        <v>65001.359999999986</v>
      </c>
    </row>
    <row r="12" spans="1:7" x14ac:dyDescent="0.25">
      <c r="A12">
        <v>5</v>
      </c>
      <c r="B12" s="89" t="s">
        <v>46</v>
      </c>
      <c r="C12" s="27" t="s">
        <v>47</v>
      </c>
      <c r="D12" s="27" t="s">
        <v>22</v>
      </c>
      <c r="E12" s="90" t="s">
        <v>422</v>
      </c>
      <c r="F12" s="27" t="s">
        <v>480</v>
      </c>
      <c r="G12" s="91">
        <v>64452.39</v>
      </c>
    </row>
    <row r="13" spans="1:7" x14ac:dyDescent="0.25">
      <c r="A13">
        <v>6</v>
      </c>
      <c r="B13" s="89" t="s">
        <v>89</v>
      </c>
      <c r="C13" s="89" t="s">
        <v>21</v>
      </c>
      <c r="D13" s="89" t="s">
        <v>22</v>
      </c>
      <c r="E13" s="90" t="s">
        <v>422</v>
      </c>
      <c r="F13" s="89" t="s">
        <v>481</v>
      </c>
      <c r="G13" s="91">
        <v>35500</v>
      </c>
    </row>
    <row r="14" spans="1:7" x14ac:dyDescent="0.25">
      <c r="A14">
        <v>7</v>
      </c>
      <c r="B14" s="89" t="s">
        <v>61</v>
      </c>
      <c r="C14" s="89" t="s">
        <v>62</v>
      </c>
      <c r="D14" s="89" t="s">
        <v>12</v>
      </c>
      <c r="E14" s="90" t="s">
        <v>422</v>
      </c>
      <c r="F14" s="89" t="s">
        <v>482</v>
      </c>
      <c r="G14" s="91">
        <v>34022.21</v>
      </c>
    </row>
    <row r="15" spans="1:7" x14ac:dyDescent="0.25">
      <c r="A15">
        <v>8</v>
      </c>
      <c r="B15" s="89" t="s">
        <v>87</v>
      </c>
      <c r="C15" s="89" t="s">
        <v>21</v>
      </c>
      <c r="D15" s="89" t="s">
        <v>22</v>
      </c>
      <c r="E15" s="90" t="s">
        <v>422</v>
      </c>
      <c r="F15" s="89" t="s">
        <v>483</v>
      </c>
      <c r="G15" s="91">
        <v>31905</v>
      </c>
    </row>
    <row r="16" spans="1:7" x14ac:dyDescent="0.25">
      <c r="A16">
        <v>9</v>
      </c>
      <c r="B16" s="89" t="s">
        <v>90</v>
      </c>
      <c r="C16" s="89" t="s">
        <v>91</v>
      </c>
      <c r="D16" s="89" t="s">
        <v>11</v>
      </c>
      <c r="E16" s="90" t="s">
        <v>422</v>
      </c>
      <c r="F16" s="89" t="s">
        <v>92</v>
      </c>
      <c r="G16" s="91">
        <v>30079.059999999998</v>
      </c>
    </row>
    <row r="17" spans="1:7" x14ac:dyDescent="0.25">
      <c r="A17">
        <v>10</v>
      </c>
      <c r="B17" s="89" t="s">
        <v>25</v>
      </c>
      <c r="C17" s="89" t="s">
        <v>26</v>
      </c>
      <c r="D17" s="89" t="s">
        <v>27</v>
      </c>
      <c r="E17" s="90" t="s">
        <v>422</v>
      </c>
      <c r="F17" s="89" t="s">
        <v>28</v>
      </c>
      <c r="G17" s="91">
        <v>27500</v>
      </c>
    </row>
    <row r="18" spans="1:7" x14ac:dyDescent="0.25">
      <c r="A18">
        <v>11</v>
      </c>
      <c r="B18" s="89" t="s">
        <v>29</v>
      </c>
      <c r="C18" s="89" t="s">
        <v>30</v>
      </c>
      <c r="D18" s="89" t="s">
        <v>31</v>
      </c>
      <c r="E18" s="90" t="s">
        <v>422</v>
      </c>
      <c r="F18" s="89" t="s">
        <v>28</v>
      </c>
      <c r="G18" s="91">
        <v>27000</v>
      </c>
    </row>
    <row r="19" spans="1:7" x14ac:dyDescent="0.25">
      <c r="A19">
        <v>12</v>
      </c>
      <c r="B19" s="89" t="s">
        <v>106</v>
      </c>
      <c r="C19" s="89" t="s">
        <v>107</v>
      </c>
      <c r="D19" s="89" t="s">
        <v>108</v>
      </c>
      <c r="E19" s="90" t="s">
        <v>422</v>
      </c>
      <c r="F19" s="89" t="s">
        <v>484</v>
      </c>
      <c r="G19" s="91">
        <v>25928.07</v>
      </c>
    </row>
    <row r="20" spans="1:7" x14ac:dyDescent="0.25">
      <c r="A20">
        <v>13</v>
      </c>
      <c r="B20" s="89" t="s">
        <v>423</v>
      </c>
      <c r="C20" s="89" t="s">
        <v>21</v>
      </c>
      <c r="D20" s="89" t="s">
        <v>22</v>
      </c>
      <c r="E20" s="90" t="s">
        <v>422</v>
      </c>
      <c r="F20" s="89" t="s">
        <v>35</v>
      </c>
      <c r="G20" s="91">
        <v>20000</v>
      </c>
    </row>
    <row r="21" spans="1:7" x14ac:dyDescent="0.25">
      <c r="A21">
        <v>14</v>
      </c>
      <c r="B21" s="89" t="s">
        <v>68</v>
      </c>
      <c r="C21" s="89" t="s">
        <v>69</v>
      </c>
      <c r="D21" s="89" t="s">
        <v>70</v>
      </c>
      <c r="E21" s="90" t="s">
        <v>422</v>
      </c>
      <c r="F21" s="89" t="s">
        <v>71</v>
      </c>
      <c r="G21" s="91">
        <v>19780</v>
      </c>
    </row>
    <row r="22" spans="1:7" x14ac:dyDescent="0.25">
      <c r="A22">
        <v>15</v>
      </c>
      <c r="B22" s="89" t="s">
        <v>424</v>
      </c>
      <c r="C22" s="89" t="s">
        <v>21</v>
      </c>
      <c r="D22" s="89" t="s">
        <v>22</v>
      </c>
      <c r="E22" s="90" t="s">
        <v>422</v>
      </c>
      <c r="F22" s="89" t="s">
        <v>485</v>
      </c>
      <c r="G22" s="91">
        <v>16791.93</v>
      </c>
    </row>
    <row r="23" spans="1:7" x14ac:dyDescent="0.25">
      <c r="A23">
        <v>16</v>
      </c>
      <c r="B23" s="89" t="s">
        <v>82</v>
      </c>
      <c r="C23" s="89" t="s">
        <v>21</v>
      </c>
      <c r="D23" s="89" t="s">
        <v>22</v>
      </c>
      <c r="E23" s="90" t="s">
        <v>422</v>
      </c>
      <c r="F23" s="89" t="s">
        <v>83</v>
      </c>
      <c r="G23" s="91">
        <v>15775</v>
      </c>
    </row>
    <row r="24" spans="1:7" x14ac:dyDescent="0.25">
      <c r="A24">
        <v>17</v>
      </c>
      <c r="B24" s="89" t="s">
        <v>80</v>
      </c>
      <c r="C24" s="27" t="s">
        <v>21</v>
      </c>
      <c r="D24" s="27" t="s">
        <v>22</v>
      </c>
      <c r="E24" s="90" t="s">
        <v>422</v>
      </c>
      <c r="F24" s="27" t="s">
        <v>486</v>
      </c>
      <c r="G24" s="91">
        <v>15500.76</v>
      </c>
    </row>
    <row r="25" spans="1:7" x14ac:dyDescent="0.25">
      <c r="A25">
        <v>18</v>
      </c>
      <c r="B25" s="89" t="s">
        <v>425</v>
      </c>
      <c r="C25" s="27" t="s">
        <v>487</v>
      </c>
      <c r="D25" s="27" t="s">
        <v>160</v>
      </c>
      <c r="E25" s="90" t="s">
        <v>422</v>
      </c>
      <c r="F25" s="27" t="s">
        <v>488</v>
      </c>
      <c r="G25" s="91">
        <v>14800</v>
      </c>
    </row>
    <row r="26" spans="1:7" x14ac:dyDescent="0.25">
      <c r="A26">
        <v>19</v>
      </c>
      <c r="B26" s="89" t="s">
        <v>38</v>
      </c>
      <c r="C26" s="89" t="s">
        <v>39</v>
      </c>
      <c r="D26" s="89" t="s">
        <v>40</v>
      </c>
      <c r="E26" s="90" t="s">
        <v>422</v>
      </c>
      <c r="F26" s="89" t="s">
        <v>489</v>
      </c>
      <c r="G26" s="91">
        <v>13950</v>
      </c>
    </row>
    <row r="27" spans="1:7" x14ac:dyDescent="0.25">
      <c r="A27">
        <v>20</v>
      </c>
      <c r="B27" s="89" t="s">
        <v>88</v>
      </c>
      <c r="C27" s="89" t="s">
        <v>49</v>
      </c>
      <c r="D27" s="89" t="s">
        <v>22</v>
      </c>
      <c r="E27" s="90" t="s">
        <v>422</v>
      </c>
      <c r="F27" s="89" t="s">
        <v>490</v>
      </c>
      <c r="G27" s="91">
        <v>12350</v>
      </c>
    </row>
    <row r="28" spans="1:7" x14ac:dyDescent="0.25">
      <c r="A28">
        <v>21</v>
      </c>
      <c r="B28" s="89" t="s">
        <v>42</v>
      </c>
      <c r="C28" s="27" t="s">
        <v>43</v>
      </c>
      <c r="D28" s="27" t="s">
        <v>44</v>
      </c>
      <c r="E28" s="90" t="s">
        <v>422</v>
      </c>
      <c r="F28" s="27" t="s">
        <v>45</v>
      </c>
      <c r="G28" s="91">
        <v>11662.689999999999</v>
      </c>
    </row>
    <row r="29" spans="1:7" x14ac:dyDescent="0.25">
      <c r="A29">
        <v>22</v>
      </c>
      <c r="B29" s="89" t="s">
        <v>105</v>
      </c>
      <c r="C29" s="89" t="s">
        <v>100</v>
      </c>
      <c r="D29" s="89" t="s">
        <v>101</v>
      </c>
      <c r="E29" s="90" t="s">
        <v>422</v>
      </c>
      <c r="F29" s="89" t="s">
        <v>491</v>
      </c>
      <c r="G29" s="91">
        <v>10800</v>
      </c>
    </row>
    <row r="30" spans="1:7" x14ac:dyDescent="0.25">
      <c r="A30">
        <v>23</v>
      </c>
      <c r="B30" s="89" t="s">
        <v>426</v>
      </c>
      <c r="C30" s="89" t="s">
        <v>492</v>
      </c>
      <c r="D30" s="89" t="s">
        <v>31</v>
      </c>
      <c r="E30" s="90" t="s">
        <v>422</v>
      </c>
      <c r="F30" s="89" t="s">
        <v>493</v>
      </c>
      <c r="G30" s="91">
        <v>10432.35</v>
      </c>
    </row>
    <row r="31" spans="1:7" x14ac:dyDescent="0.25">
      <c r="A31">
        <v>24</v>
      </c>
      <c r="B31" s="89" t="s">
        <v>427</v>
      </c>
      <c r="C31" s="89" t="s">
        <v>494</v>
      </c>
      <c r="D31" s="89" t="s">
        <v>12</v>
      </c>
      <c r="E31" s="90" t="s">
        <v>422</v>
      </c>
      <c r="F31" s="89" t="s">
        <v>495</v>
      </c>
      <c r="G31" s="91">
        <v>9928.08</v>
      </c>
    </row>
    <row r="32" spans="1:7" x14ac:dyDescent="0.25">
      <c r="A32">
        <v>25</v>
      </c>
      <c r="B32" s="89" t="s">
        <v>57</v>
      </c>
      <c r="C32" s="89" t="s">
        <v>58</v>
      </c>
      <c r="D32" s="89" t="s">
        <v>22</v>
      </c>
      <c r="E32" s="90" t="s">
        <v>422</v>
      </c>
      <c r="F32" s="89" t="s">
        <v>496</v>
      </c>
      <c r="G32" s="91">
        <v>9000</v>
      </c>
    </row>
    <row r="33" spans="1:7" x14ac:dyDescent="0.25">
      <c r="A33">
        <v>26</v>
      </c>
      <c r="B33" s="89" t="s">
        <v>59</v>
      </c>
      <c r="C33" s="89" t="s">
        <v>60</v>
      </c>
      <c r="D33" s="89" t="s">
        <v>11</v>
      </c>
      <c r="E33" s="90" t="s">
        <v>422</v>
      </c>
      <c r="F33" s="89" t="s">
        <v>497</v>
      </c>
      <c r="G33" s="91">
        <v>7750</v>
      </c>
    </row>
    <row r="34" spans="1:7" x14ac:dyDescent="0.25">
      <c r="A34">
        <v>27</v>
      </c>
      <c r="B34" s="89" t="s">
        <v>9</v>
      </c>
      <c r="C34" s="89" t="s">
        <v>10</v>
      </c>
      <c r="D34" s="89" t="s">
        <v>11</v>
      </c>
      <c r="E34" s="90" t="s">
        <v>422</v>
      </c>
      <c r="F34" s="89" t="s">
        <v>498</v>
      </c>
      <c r="G34" s="91">
        <v>7500</v>
      </c>
    </row>
    <row r="35" spans="1:7" x14ac:dyDescent="0.25">
      <c r="A35">
        <v>28</v>
      </c>
      <c r="B35" s="89" t="s">
        <v>14</v>
      </c>
      <c r="C35" s="89" t="s">
        <v>15</v>
      </c>
      <c r="D35" s="89" t="s">
        <v>16</v>
      </c>
      <c r="E35" s="90" t="s">
        <v>422</v>
      </c>
      <c r="F35" s="89" t="s">
        <v>499</v>
      </c>
      <c r="G35" s="91">
        <v>7200</v>
      </c>
    </row>
    <row r="36" spans="1:7" x14ac:dyDescent="0.25">
      <c r="A36">
        <v>29</v>
      </c>
      <c r="B36" s="89" t="s">
        <v>84</v>
      </c>
      <c r="C36" s="89" t="s">
        <v>85</v>
      </c>
      <c r="D36" s="89" t="s">
        <v>11</v>
      </c>
      <c r="E36" s="90" t="s">
        <v>422</v>
      </c>
      <c r="F36" s="89" t="s">
        <v>86</v>
      </c>
      <c r="G36" s="91">
        <v>7000</v>
      </c>
    </row>
    <row r="37" spans="1:7" x14ac:dyDescent="0.25">
      <c r="A37">
        <v>30</v>
      </c>
      <c r="B37" s="89" t="s">
        <v>18</v>
      </c>
      <c r="C37" s="89" t="s">
        <v>19</v>
      </c>
      <c r="D37" s="89" t="s">
        <v>20</v>
      </c>
      <c r="E37" s="90" t="s">
        <v>422</v>
      </c>
      <c r="F37" s="89" t="s">
        <v>499</v>
      </c>
      <c r="G37" s="91">
        <v>5600</v>
      </c>
    </row>
    <row r="38" spans="1:7" x14ac:dyDescent="0.25">
      <c r="A38">
        <v>31</v>
      </c>
      <c r="B38" s="89" t="s">
        <v>428</v>
      </c>
      <c r="C38" s="89" t="s">
        <v>21</v>
      </c>
      <c r="D38" s="89" t="s">
        <v>22</v>
      </c>
      <c r="E38" s="90" t="s">
        <v>422</v>
      </c>
      <c r="F38" s="89" t="s">
        <v>500</v>
      </c>
      <c r="G38" s="91">
        <v>5530</v>
      </c>
    </row>
    <row r="39" spans="1:7" x14ac:dyDescent="0.25">
      <c r="A39">
        <v>32</v>
      </c>
      <c r="B39" s="89" t="s">
        <v>429</v>
      </c>
      <c r="C39" s="89" t="s">
        <v>21</v>
      </c>
      <c r="D39" s="89" t="s">
        <v>22</v>
      </c>
      <c r="E39" s="90" t="s">
        <v>422</v>
      </c>
      <c r="F39" s="89" t="s">
        <v>501</v>
      </c>
      <c r="G39" s="91">
        <v>5530</v>
      </c>
    </row>
    <row r="40" spans="1:7" x14ac:dyDescent="0.25">
      <c r="A40">
        <v>33</v>
      </c>
      <c r="B40" s="89" t="s">
        <v>63</v>
      </c>
      <c r="C40" s="89" t="s">
        <v>64</v>
      </c>
      <c r="D40" s="89" t="s">
        <v>22</v>
      </c>
      <c r="E40" s="90" t="s">
        <v>422</v>
      </c>
      <c r="F40" s="89" t="s">
        <v>502</v>
      </c>
      <c r="G40" s="91">
        <v>4875</v>
      </c>
    </row>
    <row r="41" spans="1:7" x14ac:dyDescent="0.25">
      <c r="A41">
        <v>34</v>
      </c>
      <c r="B41" s="89" t="s">
        <v>430</v>
      </c>
      <c r="C41" s="89" t="s">
        <v>21</v>
      </c>
      <c r="D41" s="89" t="s">
        <v>22</v>
      </c>
      <c r="E41" s="90" t="s">
        <v>422</v>
      </c>
      <c r="F41" s="89" t="s">
        <v>503</v>
      </c>
      <c r="G41" s="91">
        <v>4489.47</v>
      </c>
    </row>
    <row r="42" spans="1:7" x14ac:dyDescent="0.25">
      <c r="A42">
        <v>35</v>
      </c>
      <c r="B42" s="89" t="s">
        <v>431</v>
      </c>
      <c r="C42" s="89" t="s">
        <v>504</v>
      </c>
      <c r="D42" s="89" t="s">
        <v>31</v>
      </c>
      <c r="E42" s="90" t="s">
        <v>422</v>
      </c>
      <c r="F42" s="89" t="s">
        <v>505</v>
      </c>
      <c r="G42" s="91">
        <v>4488</v>
      </c>
    </row>
    <row r="43" spans="1:7" x14ac:dyDescent="0.25">
      <c r="A43">
        <v>36</v>
      </c>
      <c r="B43" s="89" t="s">
        <v>78</v>
      </c>
      <c r="C43" s="89" t="s">
        <v>66</v>
      </c>
      <c r="D43" s="89" t="s">
        <v>22</v>
      </c>
      <c r="E43" s="90" t="s">
        <v>422</v>
      </c>
      <c r="F43" s="89" t="s">
        <v>506</v>
      </c>
      <c r="G43" s="91">
        <v>4379.2800000000007</v>
      </c>
    </row>
    <row r="44" spans="1:7" x14ac:dyDescent="0.25">
      <c r="A44">
        <v>37</v>
      </c>
      <c r="B44" s="89" t="s">
        <v>72</v>
      </c>
      <c r="C44" s="89" t="s">
        <v>73</v>
      </c>
      <c r="D44" s="89" t="s">
        <v>17</v>
      </c>
      <c r="E44" s="90" t="s">
        <v>422</v>
      </c>
      <c r="F44" s="89" t="s">
        <v>507</v>
      </c>
      <c r="G44" s="91">
        <v>4000</v>
      </c>
    </row>
    <row r="45" spans="1:7" x14ac:dyDescent="0.25">
      <c r="A45">
        <v>38</v>
      </c>
      <c r="B45" s="89" t="s">
        <v>432</v>
      </c>
      <c r="C45" s="89" t="s">
        <v>508</v>
      </c>
      <c r="D45" s="89" t="s">
        <v>160</v>
      </c>
      <c r="E45" s="90" t="s">
        <v>422</v>
      </c>
      <c r="F45" s="89" t="s">
        <v>509</v>
      </c>
      <c r="G45" s="91">
        <v>3930.48</v>
      </c>
    </row>
    <row r="46" spans="1:7" x14ac:dyDescent="0.25">
      <c r="A46">
        <v>39</v>
      </c>
      <c r="B46" s="89" t="s">
        <v>433</v>
      </c>
      <c r="C46" s="89" t="s">
        <v>448</v>
      </c>
      <c r="D46" s="89" t="s">
        <v>101</v>
      </c>
      <c r="E46" s="90" t="s">
        <v>422</v>
      </c>
      <c r="F46" s="89" t="s">
        <v>510</v>
      </c>
      <c r="G46" s="91">
        <v>3432.63</v>
      </c>
    </row>
    <row r="47" spans="1:7" x14ac:dyDescent="0.25">
      <c r="A47">
        <v>40</v>
      </c>
      <c r="B47" s="89" t="s">
        <v>75</v>
      </c>
      <c r="C47" s="89" t="s">
        <v>76</v>
      </c>
      <c r="D47" s="89" t="s">
        <v>31</v>
      </c>
      <c r="E47" s="90" t="s">
        <v>422</v>
      </c>
      <c r="F47" s="89" t="s">
        <v>511</v>
      </c>
      <c r="G47" s="91">
        <v>2739</v>
      </c>
    </row>
    <row r="48" spans="1:7" x14ac:dyDescent="0.25">
      <c r="A48">
        <v>41</v>
      </c>
      <c r="B48" s="89" t="s">
        <v>126</v>
      </c>
      <c r="C48" s="89" t="s">
        <v>49</v>
      </c>
      <c r="D48" s="89" t="s">
        <v>22</v>
      </c>
      <c r="E48" s="90" t="s">
        <v>422</v>
      </c>
      <c r="F48" s="89" t="s">
        <v>512</v>
      </c>
      <c r="G48" s="91">
        <v>2550</v>
      </c>
    </row>
    <row r="49" spans="1:7" x14ac:dyDescent="0.25">
      <c r="A49">
        <v>42</v>
      </c>
      <c r="B49" s="89" t="s">
        <v>52</v>
      </c>
      <c r="C49" s="89" t="s">
        <v>53</v>
      </c>
      <c r="D49" s="89" t="s">
        <v>20</v>
      </c>
      <c r="E49" s="90" t="s">
        <v>422</v>
      </c>
      <c r="F49" s="89" t="s">
        <v>54</v>
      </c>
      <c r="G49" s="91">
        <v>2375</v>
      </c>
    </row>
    <row r="50" spans="1:7" x14ac:dyDescent="0.25">
      <c r="A50">
        <v>43</v>
      </c>
      <c r="B50" s="89" t="s">
        <v>434</v>
      </c>
      <c r="C50" s="89" t="s">
        <v>21</v>
      </c>
      <c r="D50" s="89" t="s">
        <v>22</v>
      </c>
      <c r="E50" s="90" t="s">
        <v>422</v>
      </c>
      <c r="F50" s="89" t="s">
        <v>513</v>
      </c>
      <c r="G50" s="91">
        <v>1900</v>
      </c>
    </row>
    <row r="51" spans="1:7" x14ac:dyDescent="0.25">
      <c r="A51">
        <v>44</v>
      </c>
      <c r="B51" s="89" t="s">
        <v>435</v>
      </c>
      <c r="C51" s="89" t="s">
        <v>514</v>
      </c>
      <c r="D51" s="89" t="s">
        <v>230</v>
      </c>
      <c r="E51" s="90" t="s">
        <v>422</v>
      </c>
      <c r="F51" s="89" t="s">
        <v>515</v>
      </c>
      <c r="G51" s="91">
        <v>1891.03</v>
      </c>
    </row>
    <row r="52" spans="1:7" x14ac:dyDescent="0.25">
      <c r="A52">
        <v>45</v>
      </c>
      <c r="B52" s="89" t="s">
        <v>36</v>
      </c>
      <c r="C52" s="89" t="s">
        <v>21</v>
      </c>
      <c r="D52" s="89" t="s">
        <v>22</v>
      </c>
      <c r="E52" s="90" t="s">
        <v>422</v>
      </c>
      <c r="F52" s="89" t="s">
        <v>37</v>
      </c>
      <c r="G52" s="91">
        <v>1500</v>
      </c>
    </row>
    <row r="53" spans="1:7" x14ac:dyDescent="0.25">
      <c r="A53">
        <v>46</v>
      </c>
      <c r="B53" s="89" t="s">
        <v>436</v>
      </c>
      <c r="C53" s="89" t="s">
        <v>516</v>
      </c>
      <c r="D53" s="89" t="s">
        <v>22</v>
      </c>
      <c r="E53" s="90" t="s">
        <v>422</v>
      </c>
      <c r="F53" s="89" t="s">
        <v>517</v>
      </c>
      <c r="G53" s="91">
        <v>905.7</v>
      </c>
    </row>
    <row r="54" spans="1:7" x14ac:dyDescent="0.25">
      <c r="A54">
        <v>47</v>
      </c>
      <c r="B54" s="89" t="s">
        <v>437</v>
      </c>
      <c r="C54" s="89" t="s">
        <v>518</v>
      </c>
      <c r="D54" s="89" t="s">
        <v>519</v>
      </c>
      <c r="E54" s="90" t="s">
        <v>422</v>
      </c>
      <c r="F54" s="89" t="s">
        <v>520</v>
      </c>
      <c r="G54" s="91">
        <v>800</v>
      </c>
    </row>
    <row r="55" spans="1:7" x14ac:dyDescent="0.25">
      <c r="A55">
        <v>48</v>
      </c>
      <c r="B55" s="89" t="s">
        <v>438</v>
      </c>
      <c r="C55" s="89" t="s">
        <v>521</v>
      </c>
      <c r="D55" s="89" t="s">
        <v>31</v>
      </c>
      <c r="E55" s="90" t="s">
        <v>422</v>
      </c>
      <c r="F55" s="89" t="s">
        <v>522</v>
      </c>
      <c r="G55" s="91">
        <v>800</v>
      </c>
    </row>
    <row r="56" spans="1:7" x14ac:dyDescent="0.25">
      <c r="A56">
        <v>49</v>
      </c>
      <c r="B56" s="89" t="s">
        <v>79</v>
      </c>
      <c r="C56" s="27" t="s">
        <v>47</v>
      </c>
      <c r="D56" s="27" t="s">
        <v>22</v>
      </c>
      <c r="E56" s="90" t="s">
        <v>422</v>
      </c>
      <c r="F56" s="27" t="s">
        <v>523</v>
      </c>
      <c r="G56" s="91">
        <v>750</v>
      </c>
    </row>
    <row r="57" spans="1:7" x14ac:dyDescent="0.25">
      <c r="A57">
        <v>50</v>
      </c>
      <c r="B57" s="89" t="s">
        <v>50</v>
      </c>
      <c r="C57" s="89" t="s">
        <v>21</v>
      </c>
      <c r="D57" s="89" t="s">
        <v>22</v>
      </c>
      <c r="E57" s="90" t="s">
        <v>422</v>
      </c>
      <c r="F57" s="89" t="s">
        <v>51</v>
      </c>
      <c r="G57" s="91">
        <v>603.75</v>
      </c>
    </row>
    <row r="58" spans="1:7" x14ac:dyDescent="0.25">
      <c r="A58">
        <v>51</v>
      </c>
      <c r="B58" s="89" t="s">
        <v>439</v>
      </c>
      <c r="C58" s="89" t="s">
        <v>524</v>
      </c>
      <c r="D58" s="89" t="s">
        <v>22</v>
      </c>
      <c r="E58" s="90" t="s">
        <v>422</v>
      </c>
      <c r="F58" s="89" t="s">
        <v>525</v>
      </c>
      <c r="G58" s="91">
        <v>600</v>
      </c>
    </row>
    <row r="59" spans="1:7" x14ac:dyDescent="0.25">
      <c r="A59">
        <v>52</v>
      </c>
      <c r="B59" s="89" t="s">
        <v>95</v>
      </c>
      <c r="C59" s="89" t="s">
        <v>96</v>
      </c>
      <c r="D59" s="89" t="s">
        <v>97</v>
      </c>
      <c r="E59" s="90" t="s">
        <v>422</v>
      </c>
      <c r="F59" s="89" t="s">
        <v>98</v>
      </c>
      <c r="G59" s="91">
        <v>550</v>
      </c>
    </row>
    <row r="60" spans="1:7" x14ac:dyDescent="0.25">
      <c r="A60">
        <v>53</v>
      </c>
      <c r="B60" s="89" t="s">
        <v>440</v>
      </c>
      <c r="C60" s="89" t="s">
        <v>526</v>
      </c>
      <c r="D60" s="89" t="s">
        <v>8</v>
      </c>
      <c r="E60" s="90" t="s">
        <v>422</v>
      </c>
      <c r="F60" s="89" t="s">
        <v>41</v>
      </c>
      <c r="G60" s="91">
        <v>550</v>
      </c>
    </row>
    <row r="61" spans="1:7" x14ac:dyDescent="0.25">
      <c r="A61">
        <v>54</v>
      </c>
      <c r="B61" s="89" t="s">
        <v>441</v>
      </c>
      <c r="C61" s="89" t="s">
        <v>21</v>
      </c>
      <c r="D61" s="89" t="s">
        <v>22</v>
      </c>
      <c r="E61" s="90" t="s">
        <v>422</v>
      </c>
      <c r="F61" s="89" t="s">
        <v>527</v>
      </c>
      <c r="G61" s="91">
        <v>500</v>
      </c>
    </row>
    <row r="62" spans="1:7" x14ac:dyDescent="0.25">
      <c r="A62">
        <v>55</v>
      </c>
      <c r="B62" s="89" t="s">
        <v>442</v>
      </c>
      <c r="C62" s="89" t="s">
        <v>24</v>
      </c>
      <c r="D62" s="89" t="s">
        <v>22</v>
      </c>
      <c r="E62" s="90" t="s">
        <v>422</v>
      </c>
      <c r="F62" s="89" t="s">
        <v>528</v>
      </c>
      <c r="G62" s="91">
        <v>500</v>
      </c>
    </row>
    <row r="63" spans="1:7" x14ac:dyDescent="0.25">
      <c r="A63">
        <v>56</v>
      </c>
      <c r="B63" s="89" t="s">
        <v>55</v>
      </c>
      <c r="C63" s="89" t="s">
        <v>56</v>
      </c>
      <c r="D63" s="89" t="s">
        <v>22</v>
      </c>
      <c r="E63" s="90" t="s">
        <v>422</v>
      </c>
      <c r="F63" s="89" t="s">
        <v>51</v>
      </c>
      <c r="G63" s="91">
        <v>488.75</v>
      </c>
    </row>
    <row r="64" spans="1:7" x14ac:dyDescent="0.25">
      <c r="A64">
        <v>57</v>
      </c>
      <c r="B64" s="89" t="s">
        <v>125</v>
      </c>
      <c r="C64" s="89" t="s">
        <v>21</v>
      </c>
      <c r="D64" s="89" t="s">
        <v>22</v>
      </c>
      <c r="E64" s="90" t="s">
        <v>422</v>
      </c>
      <c r="F64" s="89" t="s">
        <v>529</v>
      </c>
      <c r="G64" s="91">
        <v>444</v>
      </c>
    </row>
    <row r="65" spans="1:7" x14ac:dyDescent="0.25">
      <c r="A65">
        <v>58</v>
      </c>
      <c r="B65" s="89" t="s">
        <v>443</v>
      </c>
      <c r="C65" s="89" t="s">
        <v>49</v>
      </c>
      <c r="D65" s="89" t="s">
        <v>22</v>
      </c>
      <c r="E65" s="90" t="s">
        <v>422</v>
      </c>
      <c r="F65" s="89" t="s">
        <v>530</v>
      </c>
      <c r="G65" s="91">
        <v>440</v>
      </c>
    </row>
    <row r="66" spans="1:7" x14ac:dyDescent="0.25">
      <c r="A66">
        <v>59</v>
      </c>
      <c r="B66" s="89" t="s">
        <v>109</v>
      </c>
      <c r="C66" s="89" t="s">
        <v>531</v>
      </c>
      <c r="D66" s="89" t="s">
        <v>110</v>
      </c>
      <c r="E66" s="90" t="s">
        <v>422</v>
      </c>
      <c r="F66" s="89" t="s">
        <v>111</v>
      </c>
      <c r="G66" s="91">
        <v>437.5</v>
      </c>
    </row>
    <row r="67" spans="1:7" x14ac:dyDescent="0.25">
      <c r="A67">
        <v>60</v>
      </c>
      <c r="B67" s="89" t="s">
        <v>444</v>
      </c>
      <c r="C67" s="89" t="s">
        <v>532</v>
      </c>
      <c r="D67" s="89" t="s">
        <v>104</v>
      </c>
      <c r="E67" s="90" t="s">
        <v>422</v>
      </c>
      <c r="F67" s="89" t="s">
        <v>533</v>
      </c>
      <c r="G67" s="91">
        <v>350</v>
      </c>
    </row>
    <row r="68" spans="1:7" x14ac:dyDescent="0.25">
      <c r="A68">
        <v>61</v>
      </c>
      <c r="B68" s="89" t="s">
        <v>445</v>
      </c>
      <c r="C68" s="89" t="s">
        <v>21</v>
      </c>
      <c r="D68" s="89" t="s">
        <v>22</v>
      </c>
      <c r="E68" s="90" t="s">
        <v>422</v>
      </c>
      <c r="F68" s="89" t="s">
        <v>534</v>
      </c>
      <c r="G68" s="91">
        <v>300</v>
      </c>
    </row>
    <row r="69" spans="1:7" x14ac:dyDescent="0.25">
      <c r="A69">
        <v>62</v>
      </c>
      <c r="B69" s="89" t="s">
        <v>48</v>
      </c>
      <c r="C69" s="89" t="s">
        <v>49</v>
      </c>
      <c r="D69" s="89" t="s">
        <v>22</v>
      </c>
      <c r="E69" s="90" t="s">
        <v>422</v>
      </c>
      <c r="F69" s="89" t="s">
        <v>535</v>
      </c>
      <c r="G69" s="91">
        <v>300</v>
      </c>
    </row>
    <row r="70" spans="1:7" x14ac:dyDescent="0.25">
      <c r="A70">
        <v>63</v>
      </c>
      <c r="B70" s="89" t="s">
        <v>446</v>
      </c>
      <c r="C70" s="89" t="s">
        <v>536</v>
      </c>
      <c r="D70" s="89" t="s">
        <v>22</v>
      </c>
      <c r="E70" s="90" t="s">
        <v>422</v>
      </c>
      <c r="F70" s="89" t="s">
        <v>537</v>
      </c>
      <c r="G70" s="91">
        <v>300</v>
      </c>
    </row>
    <row r="71" spans="1:7" x14ac:dyDescent="0.25">
      <c r="A71">
        <v>64</v>
      </c>
      <c r="B71" s="89" t="s">
        <v>124</v>
      </c>
      <c r="C71" s="89" t="s">
        <v>21</v>
      </c>
      <c r="D71" s="89" t="s">
        <v>22</v>
      </c>
      <c r="E71" s="90" t="s">
        <v>422</v>
      </c>
      <c r="F71" s="89" t="s">
        <v>538</v>
      </c>
      <c r="G71" s="91">
        <v>270</v>
      </c>
    </row>
    <row r="72" spans="1:7" x14ac:dyDescent="0.25">
      <c r="A72">
        <v>65</v>
      </c>
      <c r="B72" s="89" t="s">
        <v>447</v>
      </c>
      <c r="C72" s="89" t="s">
        <v>448</v>
      </c>
      <c r="D72" s="89" t="s">
        <v>101</v>
      </c>
      <c r="E72" s="90" t="s">
        <v>422</v>
      </c>
      <c r="F72" s="89" t="s">
        <v>537</v>
      </c>
      <c r="G72" s="91">
        <v>225</v>
      </c>
    </row>
    <row r="73" spans="1:7" x14ac:dyDescent="0.25">
      <c r="A73">
        <v>66</v>
      </c>
      <c r="B73" s="89" t="s">
        <v>121</v>
      </c>
      <c r="C73" s="89" t="s">
        <v>122</v>
      </c>
      <c r="D73" s="89" t="s">
        <v>104</v>
      </c>
      <c r="E73" s="90" t="s">
        <v>422</v>
      </c>
      <c r="F73" s="89" t="s">
        <v>123</v>
      </c>
      <c r="G73" s="91">
        <v>225</v>
      </c>
    </row>
    <row r="74" spans="1:7" x14ac:dyDescent="0.25">
      <c r="A74">
        <v>67</v>
      </c>
      <c r="B74" s="89" t="s">
        <v>449</v>
      </c>
      <c r="C74" s="89" t="s">
        <v>49</v>
      </c>
      <c r="D74" s="89" t="s">
        <v>22</v>
      </c>
      <c r="E74" s="90" t="s">
        <v>422</v>
      </c>
      <c r="F74" s="89" t="s">
        <v>539</v>
      </c>
      <c r="G74" s="91">
        <v>225</v>
      </c>
    </row>
    <row r="75" spans="1:7" x14ac:dyDescent="0.25">
      <c r="A75">
        <v>68</v>
      </c>
      <c r="B75" s="89" t="s">
        <v>23</v>
      </c>
      <c r="C75" s="89" t="s">
        <v>24</v>
      </c>
      <c r="D75" s="89" t="s">
        <v>22</v>
      </c>
      <c r="E75" s="90" t="s">
        <v>422</v>
      </c>
      <c r="F75" s="89" t="s">
        <v>540</v>
      </c>
      <c r="G75" s="91">
        <v>195</v>
      </c>
    </row>
    <row r="76" spans="1:7" x14ac:dyDescent="0.25">
      <c r="A76">
        <v>69</v>
      </c>
      <c r="B76" s="89" t="s">
        <v>74</v>
      </c>
      <c r="C76" s="89" t="s">
        <v>49</v>
      </c>
      <c r="D76" s="89" t="s">
        <v>22</v>
      </c>
      <c r="E76" s="90" t="s">
        <v>422</v>
      </c>
      <c r="F76" s="89" t="s">
        <v>541</v>
      </c>
      <c r="G76" s="91">
        <v>175</v>
      </c>
    </row>
    <row r="77" spans="1:7" x14ac:dyDescent="0.25">
      <c r="A77">
        <v>70</v>
      </c>
      <c r="B77" s="89" t="s">
        <v>450</v>
      </c>
      <c r="C77" s="89" t="s">
        <v>21</v>
      </c>
      <c r="D77" s="89" t="s">
        <v>22</v>
      </c>
      <c r="E77" s="90" t="s">
        <v>422</v>
      </c>
      <c r="F77" s="89" t="s">
        <v>542</v>
      </c>
      <c r="G77" s="91">
        <v>160</v>
      </c>
    </row>
    <row r="78" spans="1:7" x14ac:dyDescent="0.25">
      <c r="A78">
        <v>71</v>
      </c>
      <c r="B78" s="89" t="s">
        <v>451</v>
      </c>
      <c r="C78" s="89" t="s">
        <v>49</v>
      </c>
      <c r="D78" s="89" t="s">
        <v>22</v>
      </c>
      <c r="E78" s="90" t="s">
        <v>422</v>
      </c>
      <c r="F78" s="89" t="s">
        <v>537</v>
      </c>
      <c r="G78" s="91">
        <v>150</v>
      </c>
    </row>
    <row r="79" spans="1:7" x14ac:dyDescent="0.25">
      <c r="A79">
        <v>72</v>
      </c>
      <c r="B79" s="89" t="s">
        <v>452</v>
      </c>
      <c r="C79" s="89" t="s">
        <v>543</v>
      </c>
      <c r="D79" s="89" t="s">
        <v>22</v>
      </c>
      <c r="E79" s="90" t="s">
        <v>422</v>
      </c>
      <c r="F79" s="89" t="s">
        <v>537</v>
      </c>
      <c r="G79" s="91">
        <v>150</v>
      </c>
    </row>
    <row r="80" spans="1:7" x14ac:dyDescent="0.25">
      <c r="A80">
        <v>73</v>
      </c>
      <c r="B80" s="89" t="s">
        <v>453</v>
      </c>
      <c r="C80" s="27" t="s">
        <v>49</v>
      </c>
      <c r="D80" s="27" t="s">
        <v>22</v>
      </c>
      <c r="E80" s="90" t="s">
        <v>422</v>
      </c>
      <c r="F80" s="27" t="s">
        <v>102</v>
      </c>
      <c r="G80" s="91">
        <v>150</v>
      </c>
    </row>
    <row r="81" spans="1:7" x14ac:dyDescent="0.25">
      <c r="A81">
        <v>74</v>
      </c>
      <c r="B81" s="89" t="s">
        <v>454</v>
      </c>
      <c r="C81" s="89" t="s">
        <v>64</v>
      </c>
      <c r="D81" s="89" t="s">
        <v>22</v>
      </c>
      <c r="E81" s="90" t="s">
        <v>422</v>
      </c>
      <c r="F81" s="89" t="s">
        <v>537</v>
      </c>
      <c r="G81" s="91">
        <v>150</v>
      </c>
    </row>
    <row r="82" spans="1:7" x14ac:dyDescent="0.25">
      <c r="A82">
        <v>75</v>
      </c>
      <c r="B82" s="89" t="s">
        <v>455</v>
      </c>
      <c r="C82" s="89" t="s">
        <v>544</v>
      </c>
      <c r="D82" s="89" t="s">
        <v>22</v>
      </c>
      <c r="E82" s="90" t="s">
        <v>422</v>
      </c>
      <c r="F82" s="89" t="s">
        <v>537</v>
      </c>
      <c r="G82" s="91">
        <v>150</v>
      </c>
    </row>
    <row r="83" spans="1:7" x14ac:dyDescent="0.25">
      <c r="A83">
        <v>76</v>
      </c>
      <c r="B83" s="89" t="s">
        <v>456</v>
      </c>
      <c r="C83" s="89" t="s">
        <v>66</v>
      </c>
      <c r="D83" s="89" t="s">
        <v>22</v>
      </c>
      <c r="E83" s="90" t="s">
        <v>422</v>
      </c>
      <c r="F83" s="89" t="s">
        <v>537</v>
      </c>
      <c r="G83" s="91">
        <v>150</v>
      </c>
    </row>
    <row r="84" spans="1:7" x14ac:dyDescent="0.25">
      <c r="A84">
        <v>77</v>
      </c>
      <c r="B84" s="89" t="s">
        <v>457</v>
      </c>
      <c r="C84" s="89" t="s">
        <v>545</v>
      </c>
      <c r="D84" s="89" t="s">
        <v>34</v>
      </c>
      <c r="E84" s="90" t="s">
        <v>422</v>
      </c>
      <c r="F84" s="89" t="s">
        <v>546</v>
      </c>
      <c r="G84" s="91">
        <v>100</v>
      </c>
    </row>
    <row r="85" spans="1:7" x14ac:dyDescent="0.25">
      <c r="A85">
        <v>78</v>
      </c>
      <c r="B85" s="89" t="s">
        <v>458</v>
      </c>
      <c r="C85" s="89" t="s">
        <v>547</v>
      </c>
      <c r="D85" s="89" t="s">
        <v>160</v>
      </c>
      <c r="E85" s="90" t="s">
        <v>422</v>
      </c>
      <c r="F85" s="89" t="s">
        <v>548</v>
      </c>
      <c r="G85" s="91">
        <v>100</v>
      </c>
    </row>
    <row r="86" spans="1:7" x14ac:dyDescent="0.25">
      <c r="A86">
        <v>79</v>
      </c>
      <c r="B86" s="89" t="s">
        <v>112</v>
      </c>
      <c r="C86" s="89" t="s">
        <v>113</v>
      </c>
      <c r="D86" s="89" t="s">
        <v>114</v>
      </c>
      <c r="E86" s="90" t="s">
        <v>422</v>
      </c>
      <c r="F86" s="89" t="s">
        <v>115</v>
      </c>
      <c r="G86" s="91">
        <v>100</v>
      </c>
    </row>
    <row r="87" spans="1:7" x14ac:dyDescent="0.25">
      <c r="A87">
        <v>80</v>
      </c>
      <c r="B87" s="89" t="s">
        <v>119</v>
      </c>
      <c r="C87" s="89" t="s">
        <v>120</v>
      </c>
      <c r="D87" s="89" t="s">
        <v>70</v>
      </c>
      <c r="E87" s="90" t="s">
        <v>422</v>
      </c>
      <c r="F87" s="89" t="s">
        <v>549</v>
      </c>
      <c r="G87" s="91">
        <v>100</v>
      </c>
    </row>
    <row r="88" spans="1:7" x14ac:dyDescent="0.25">
      <c r="A88">
        <v>81</v>
      </c>
      <c r="B88" s="89" t="s">
        <v>459</v>
      </c>
      <c r="C88" s="89" t="s">
        <v>516</v>
      </c>
      <c r="D88" s="89" t="s">
        <v>22</v>
      </c>
      <c r="E88" s="90" t="s">
        <v>422</v>
      </c>
      <c r="F88" s="89" t="s">
        <v>537</v>
      </c>
      <c r="G88" s="91">
        <v>75</v>
      </c>
    </row>
    <row r="89" spans="1:7" x14ac:dyDescent="0.25">
      <c r="A89">
        <v>82</v>
      </c>
      <c r="B89" s="89" t="s">
        <v>460</v>
      </c>
      <c r="C89" s="89" t="s">
        <v>49</v>
      </c>
      <c r="D89" s="89" t="s">
        <v>22</v>
      </c>
      <c r="E89" s="90" t="s">
        <v>422</v>
      </c>
      <c r="F89" s="89" t="s">
        <v>539</v>
      </c>
      <c r="G89" s="91">
        <v>75</v>
      </c>
    </row>
    <row r="90" spans="1:7" x14ac:dyDescent="0.25">
      <c r="A90">
        <v>83</v>
      </c>
      <c r="B90" s="89" t="s">
        <v>461</v>
      </c>
      <c r="C90" s="89" t="s">
        <v>550</v>
      </c>
      <c r="D90" s="89" t="s">
        <v>22</v>
      </c>
      <c r="E90" s="90" t="s">
        <v>422</v>
      </c>
      <c r="F90" s="89" t="s">
        <v>539</v>
      </c>
      <c r="G90" s="91">
        <v>75</v>
      </c>
    </row>
    <row r="91" spans="1:7" x14ac:dyDescent="0.25">
      <c r="A91">
        <v>84</v>
      </c>
      <c r="B91" s="89" t="s">
        <v>462</v>
      </c>
      <c r="C91" s="89" t="s">
        <v>551</v>
      </c>
      <c r="D91" s="89" t="s">
        <v>22</v>
      </c>
      <c r="E91" s="90" t="s">
        <v>422</v>
      </c>
      <c r="F91" s="89" t="s">
        <v>539</v>
      </c>
      <c r="G91" s="91">
        <v>75</v>
      </c>
    </row>
    <row r="92" spans="1:7" x14ac:dyDescent="0.25">
      <c r="A92">
        <v>85</v>
      </c>
      <c r="B92" s="89" t="s">
        <v>463</v>
      </c>
      <c r="C92" s="89" t="s">
        <v>223</v>
      </c>
      <c r="D92" s="89" t="s">
        <v>22</v>
      </c>
      <c r="E92" s="90" t="s">
        <v>422</v>
      </c>
      <c r="F92" s="89" t="s">
        <v>537</v>
      </c>
      <c r="G92" s="91">
        <v>75</v>
      </c>
    </row>
    <row r="93" spans="1:7" x14ac:dyDescent="0.25">
      <c r="A93">
        <v>86</v>
      </c>
      <c r="B93" s="89" t="s">
        <v>464</v>
      </c>
      <c r="C93" s="89" t="s">
        <v>302</v>
      </c>
      <c r="D93" s="89" t="s">
        <v>22</v>
      </c>
      <c r="E93" s="90" t="s">
        <v>422</v>
      </c>
      <c r="F93" s="89" t="s">
        <v>537</v>
      </c>
      <c r="G93" s="91">
        <v>75</v>
      </c>
    </row>
    <row r="94" spans="1:7" x14ac:dyDescent="0.25">
      <c r="A94">
        <v>87</v>
      </c>
      <c r="B94" s="89" t="s">
        <v>465</v>
      </c>
      <c r="C94" s="89" t="s">
        <v>552</v>
      </c>
      <c r="D94" s="89" t="s">
        <v>22</v>
      </c>
      <c r="E94" s="90" t="s">
        <v>422</v>
      </c>
      <c r="F94" s="89" t="s">
        <v>539</v>
      </c>
      <c r="G94" s="91">
        <v>75</v>
      </c>
    </row>
    <row r="95" spans="1:7" x14ac:dyDescent="0.25">
      <c r="A95">
        <v>88</v>
      </c>
      <c r="B95" s="89" t="s">
        <v>466</v>
      </c>
      <c r="C95" s="89" t="s">
        <v>49</v>
      </c>
      <c r="D95" s="89" t="s">
        <v>22</v>
      </c>
      <c r="E95" s="90" t="s">
        <v>422</v>
      </c>
      <c r="F95" s="89" t="s">
        <v>539</v>
      </c>
      <c r="G95" s="91">
        <v>75</v>
      </c>
    </row>
    <row r="96" spans="1:7" x14ac:dyDescent="0.25">
      <c r="A96">
        <v>89</v>
      </c>
      <c r="B96" s="89" t="s">
        <v>467</v>
      </c>
      <c r="C96" s="89" t="s">
        <v>553</v>
      </c>
      <c r="D96" s="89" t="s">
        <v>22</v>
      </c>
      <c r="E96" s="90" t="s">
        <v>422</v>
      </c>
      <c r="F96" s="89" t="s">
        <v>537</v>
      </c>
      <c r="G96" s="91">
        <v>75</v>
      </c>
    </row>
    <row r="97" spans="1:7" x14ac:dyDescent="0.25">
      <c r="A97">
        <v>90</v>
      </c>
      <c r="B97" s="89" t="s">
        <v>468</v>
      </c>
      <c r="C97" s="89" t="s">
        <v>536</v>
      </c>
      <c r="D97" s="89" t="s">
        <v>22</v>
      </c>
      <c r="E97" s="90" t="s">
        <v>422</v>
      </c>
      <c r="F97" s="89" t="s">
        <v>539</v>
      </c>
      <c r="G97" s="91">
        <v>75</v>
      </c>
    </row>
    <row r="98" spans="1:7" x14ac:dyDescent="0.25">
      <c r="A98">
        <v>91</v>
      </c>
      <c r="B98" s="89" t="s">
        <v>469</v>
      </c>
      <c r="C98" s="89" t="s">
        <v>223</v>
      </c>
      <c r="D98" s="89" t="s">
        <v>22</v>
      </c>
      <c r="E98" s="90" t="s">
        <v>422</v>
      </c>
      <c r="F98" s="89" t="s">
        <v>539</v>
      </c>
      <c r="G98" s="91">
        <v>75</v>
      </c>
    </row>
    <row r="99" spans="1:7" x14ac:dyDescent="0.25">
      <c r="A99">
        <v>92</v>
      </c>
      <c r="B99" s="89" t="s">
        <v>470</v>
      </c>
      <c r="C99" s="89" t="s">
        <v>49</v>
      </c>
      <c r="D99" s="89" t="s">
        <v>22</v>
      </c>
      <c r="E99" s="90" t="s">
        <v>422</v>
      </c>
      <c r="F99" s="89" t="s">
        <v>537</v>
      </c>
      <c r="G99" s="91">
        <v>75</v>
      </c>
    </row>
    <row r="100" spans="1:7" x14ac:dyDescent="0.25">
      <c r="A100">
        <v>93</v>
      </c>
      <c r="B100" s="89" t="s">
        <v>471</v>
      </c>
      <c r="C100" s="89" t="s">
        <v>299</v>
      </c>
      <c r="D100" s="89" t="s">
        <v>22</v>
      </c>
      <c r="E100" s="90" t="s">
        <v>422</v>
      </c>
      <c r="F100" s="89" t="s">
        <v>537</v>
      </c>
      <c r="G100" s="91">
        <v>75</v>
      </c>
    </row>
    <row r="101" spans="1:7" x14ac:dyDescent="0.25">
      <c r="A101">
        <v>94</v>
      </c>
      <c r="B101" s="89" t="s">
        <v>472</v>
      </c>
      <c r="C101" s="89" t="s">
        <v>299</v>
      </c>
      <c r="D101" s="89" t="s">
        <v>22</v>
      </c>
      <c r="E101" s="90" t="s">
        <v>422</v>
      </c>
      <c r="F101" s="89" t="s">
        <v>537</v>
      </c>
      <c r="G101" s="91">
        <v>75</v>
      </c>
    </row>
    <row r="102" spans="1:7" x14ac:dyDescent="0.25">
      <c r="A102">
        <v>95</v>
      </c>
      <c r="B102" s="89" t="s">
        <v>473</v>
      </c>
      <c r="C102" s="89" t="s">
        <v>302</v>
      </c>
      <c r="D102" s="89" t="s">
        <v>22</v>
      </c>
      <c r="E102" s="90" t="s">
        <v>422</v>
      </c>
      <c r="F102" s="89" t="s">
        <v>539</v>
      </c>
      <c r="G102" s="91">
        <v>75</v>
      </c>
    </row>
    <row r="103" spans="1:7" x14ac:dyDescent="0.25">
      <c r="A103">
        <v>96</v>
      </c>
      <c r="B103" s="89" t="s">
        <v>474</v>
      </c>
      <c r="C103" s="89" t="s">
        <v>553</v>
      </c>
      <c r="D103" s="89" t="s">
        <v>22</v>
      </c>
      <c r="E103" s="90" t="s">
        <v>422</v>
      </c>
      <c r="F103" s="89" t="s">
        <v>539</v>
      </c>
      <c r="G103" s="91">
        <v>75</v>
      </c>
    </row>
    <row r="104" spans="1:7" x14ac:dyDescent="0.25">
      <c r="A104">
        <v>97</v>
      </c>
      <c r="B104" s="89" t="s">
        <v>475</v>
      </c>
      <c r="C104" s="89" t="s">
        <v>49</v>
      </c>
      <c r="D104" s="89" t="s">
        <v>22</v>
      </c>
      <c r="E104" s="90" t="s">
        <v>422</v>
      </c>
      <c r="F104" s="89" t="s">
        <v>537</v>
      </c>
      <c r="G104" s="91">
        <v>75</v>
      </c>
    </row>
    <row r="105" spans="1:7" x14ac:dyDescent="0.25">
      <c r="A105">
        <v>98</v>
      </c>
      <c r="B105" s="89" t="s">
        <v>476</v>
      </c>
      <c r="C105" s="89" t="s">
        <v>223</v>
      </c>
      <c r="D105" s="89" t="s">
        <v>22</v>
      </c>
      <c r="E105" s="90" t="s">
        <v>422</v>
      </c>
      <c r="F105" s="89" t="s">
        <v>537</v>
      </c>
      <c r="G105" s="91">
        <v>75</v>
      </c>
    </row>
    <row r="106" spans="1:7" x14ac:dyDescent="0.25">
      <c r="A106">
        <v>99</v>
      </c>
      <c r="B106" s="89" t="s">
        <v>99</v>
      </c>
      <c r="C106" s="89" t="s">
        <v>100</v>
      </c>
      <c r="D106" s="89" t="s">
        <v>101</v>
      </c>
      <c r="E106" s="90" t="s">
        <v>422</v>
      </c>
      <c r="F106" s="89" t="s">
        <v>554</v>
      </c>
      <c r="G106" s="91">
        <v>50</v>
      </c>
    </row>
    <row r="107" spans="1:7" x14ac:dyDescent="0.25">
      <c r="A107">
        <v>100</v>
      </c>
      <c r="B107" s="89" t="s">
        <v>116</v>
      </c>
      <c r="C107" s="89" t="s">
        <v>117</v>
      </c>
      <c r="D107" s="89" t="s">
        <v>114</v>
      </c>
      <c r="E107" s="90" t="s">
        <v>422</v>
      </c>
      <c r="F107" s="89" t="s">
        <v>118</v>
      </c>
      <c r="G107" s="91">
        <v>50</v>
      </c>
    </row>
    <row r="108" spans="1:7" x14ac:dyDescent="0.25">
      <c r="B108" s="89"/>
      <c r="C108" s="89"/>
      <c r="D108" s="89"/>
      <c r="E108" s="90"/>
      <c r="F108" s="89"/>
    </row>
    <row r="112" spans="1:7" x14ac:dyDescent="0.25">
      <c r="G112" s="16"/>
    </row>
    <row r="113" spans="7:7" x14ac:dyDescent="0.25">
      <c r="G113" s="91">
        <v>1049634</v>
      </c>
    </row>
  </sheetData>
  <mergeCells count="3">
    <mergeCell ref="B1:G1"/>
    <mergeCell ref="B3:G3"/>
    <mergeCell ref="B4:G4"/>
  </mergeCells>
  <pageMargins left="0.7" right="0.7" top="0.75" bottom="0.75"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E7" sqref="E7"/>
    </sheetView>
  </sheetViews>
  <sheetFormatPr defaultRowHeight="15" x14ac:dyDescent="0.25"/>
  <cols>
    <col min="1" max="1" width="3" bestFit="1" customWidth="1"/>
    <col min="2" max="2" width="34" bestFit="1" customWidth="1"/>
    <col min="3" max="3" width="34.42578125" bestFit="1" customWidth="1"/>
    <col min="4" max="4" width="18.85546875" bestFit="1" customWidth="1"/>
    <col min="5" max="5" width="18.5703125" bestFit="1" customWidth="1"/>
    <col min="6" max="6" width="13" customWidth="1"/>
    <col min="7" max="7" width="29.7109375" customWidth="1"/>
    <col min="8" max="8" width="47.5703125" customWidth="1"/>
    <col min="9" max="9" width="13.5703125" customWidth="1"/>
    <col min="10" max="10" width="9.7109375" customWidth="1"/>
    <col min="11" max="11" width="12.5703125" bestFit="1" customWidth="1"/>
    <col min="13" max="13" width="28" customWidth="1"/>
  </cols>
  <sheetData>
    <row r="1" spans="1:15" ht="16.5" x14ac:dyDescent="0.25">
      <c r="B1" s="65" t="s">
        <v>127</v>
      </c>
      <c r="C1" s="65"/>
      <c r="D1" s="65"/>
      <c r="E1" s="65"/>
      <c r="F1" s="65"/>
      <c r="G1" s="65"/>
      <c r="H1" s="65"/>
      <c r="I1" s="65"/>
      <c r="J1" s="19"/>
      <c r="K1" s="19"/>
      <c r="L1" s="19"/>
      <c r="M1" s="19"/>
      <c r="N1" s="19"/>
      <c r="O1" s="19"/>
    </row>
    <row r="2" spans="1:15" ht="49.5" customHeight="1" x14ac:dyDescent="0.25">
      <c r="B2" s="66" t="s">
        <v>128</v>
      </c>
      <c r="C2" s="66"/>
      <c r="D2" s="66"/>
      <c r="E2" s="66"/>
      <c r="F2" s="66"/>
      <c r="G2" s="66"/>
      <c r="H2" s="66"/>
      <c r="I2" s="66"/>
      <c r="J2" s="20"/>
      <c r="K2" s="20"/>
      <c r="L2" s="20"/>
      <c r="M2" s="20"/>
      <c r="N2" s="20"/>
      <c r="O2" s="20"/>
    </row>
    <row r="3" spans="1:15" x14ac:dyDescent="0.25">
      <c r="B3" s="18" t="s">
        <v>270</v>
      </c>
      <c r="I3" s="18">
        <v>2018</v>
      </c>
    </row>
    <row r="5" spans="1:15" x14ac:dyDescent="0.25">
      <c r="B5" s="33" t="s">
        <v>271</v>
      </c>
      <c r="C5" s="33" t="s">
        <v>272</v>
      </c>
      <c r="D5" s="33" t="s">
        <v>273</v>
      </c>
      <c r="E5" s="33" t="s">
        <v>613</v>
      </c>
      <c r="F5" s="33" t="s">
        <v>274</v>
      </c>
      <c r="G5" s="33" t="s">
        <v>275</v>
      </c>
      <c r="H5" s="33" t="s">
        <v>135</v>
      </c>
      <c r="I5" s="33" t="s">
        <v>356</v>
      </c>
      <c r="J5" s="33"/>
      <c r="K5" s="34"/>
    </row>
    <row r="6" spans="1:15" x14ac:dyDescent="0.25">
      <c r="A6">
        <v>1</v>
      </c>
      <c r="B6" s="94" t="s">
        <v>555</v>
      </c>
      <c r="C6" s="95" t="s">
        <v>556</v>
      </c>
      <c r="D6" s="95" t="s">
        <v>557</v>
      </c>
      <c r="E6" s="96" t="s">
        <v>7</v>
      </c>
      <c r="F6" s="97">
        <v>60055</v>
      </c>
      <c r="G6" s="98" t="s">
        <v>277</v>
      </c>
      <c r="H6" s="94" t="s">
        <v>558</v>
      </c>
      <c r="I6" s="99">
        <v>7260.02</v>
      </c>
      <c r="J6" s="60"/>
      <c r="K6" s="63"/>
    </row>
    <row r="7" spans="1:15" x14ac:dyDescent="0.25">
      <c r="A7">
        <v>2</v>
      </c>
      <c r="B7" s="94" t="s">
        <v>559</v>
      </c>
      <c r="C7" s="95" t="s">
        <v>560</v>
      </c>
      <c r="D7" s="94" t="s">
        <v>561</v>
      </c>
      <c r="E7" s="107" t="s">
        <v>562</v>
      </c>
      <c r="G7" s="98" t="s">
        <v>277</v>
      </c>
      <c r="H7" s="94" t="s">
        <v>563</v>
      </c>
      <c r="I7" s="99">
        <v>295</v>
      </c>
      <c r="J7" s="60"/>
      <c r="K7" s="63"/>
    </row>
    <row r="8" spans="1:15" x14ac:dyDescent="0.25">
      <c r="A8">
        <v>3</v>
      </c>
      <c r="B8" s="94" t="s">
        <v>564</v>
      </c>
      <c r="C8" s="95" t="s">
        <v>565</v>
      </c>
      <c r="D8" s="95" t="s">
        <v>566</v>
      </c>
      <c r="E8" s="96" t="s">
        <v>13</v>
      </c>
      <c r="F8" s="97">
        <v>20902</v>
      </c>
      <c r="G8" s="98" t="s">
        <v>277</v>
      </c>
      <c r="H8" s="101" t="s">
        <v>567</v>
      </c>
      <c r="I8" s="99">
        <v>350</v>
      </c>
      <c r="J8" s="60"/>
      <c r="K8" s="63"/>
    </row>
    <row r="9" spans="1:15" x14ac:dyDescent="0.25">
      <c r="A9">
        <v>4</v>
      </c>
      <c r="B9" s="94" t="s">
        <v>278</v>
      </c>
      <c r="C9" s="95" t="s">
        <v>568</v>
      </c>
      <c r="D9" s="95" t="s">
        <v>279</v>
      </c>
      <c r="E9" s="96" t="s">
        <v>13</v>
      </c>
      <c r="F9" s="97">
        <v>20816</v>
      </c>
      <c r="G9" s="98" t="s">
        <v>280</v>
      </c>
      <c r="H9" s="98" t="s">
        <v>281</v>
      </c>
      <c r="I9" s="99">
        <v>56177.399999999994</v>
      </c>
      <c r="J9" s="60"/>
      <c r="K9" s="63"/>
    </row>
    <row r="10" spans="1:15" x14ac:dyDescent="0.25">
      <c r="A10">
        <v>5</v>
      </c>
      <c r="B10" s="94" t="s">
        <v>569</v>
      </c>
      <c r="C10" s="95" t="s">
        <v>570</v>
      </c>
      <c r="D10" s="95" t="s">
        <v>93</v>
      </c>
      <c r="E10" s="96" t="s">
        <v>94</v>
      </c>
      <c r="F10" s="97">
        <v>20025</v>
      </c>
      <c r="G10" s="98" t="s">
        <v>277</v>
      </c>
      <c r="H10" s="94" t="s">
        <v>563</v>
      </c>
      <c r="I10" s="99">
        <v>100</v>
      </c>
      <c r="J10" s="60"/>
      <c r="K10" s="63"/>
    </row>
    <row r="11" spans="1:15" x14ac:dyDescent="0.25">
      <c r="A11">
        <v>6</v>
      </c>
      <c r="B11" s="94" t="s">
        <v>571</v>
      </c>
      <c r="C11" s="95" t="s">
        <v>572</v>
      </c>
      <c r="D11" s="95" t="s">
        <v>276</v>
      </c>
      <c r="E11" s="96" t="s">
        <v>104</v>
      </c>
      <c r="F11" s="97">
        <v>22302</v>
      </c>
      <c r="G11" s="98" t="s">
        <v>277</v>
      </c>
      <c r="H11" s="101" t="s">
        <v>573</v>
      </c>
      <c r="I11" s="99">
        <v>350</v>
      </c>
      <c r="J11" s="60"/>
      <c r="K11" s="63"/>
    </row>
    <row r="12" spans="1:15" x14ac:dyDescent="0.25">
      <c r="A12">
        <v>7</v>
      </c>
      <c r="B12" s="94" t="s">
        <v>574</v>
      </c>
      <c r="C12" s="95" t="s">
        <v>575</v>
      </c>
      <c r="D12" s="95" t="s">
        <v>576</v>
      </c>
      <c r="E12" s="102" t="s">
        <v>577</v>
      </c>
      <c r="G12" s="98" t="s">
        <v>277</v>
      </c>
      <c r="H12" s="94" t="s">
        <v>563</v>
      </c>
      <c r="I12" s="99">
        <v>1500</v>
      </c>
      <c r="J12" s="60"/>
      <c r="K12" s="63"/>
    </row>
    <row r="13" spans="1:15" x14ac:dyDescent="0.25">
      <c r="A13">
        <v>8</v>
      </c>
      <c r="B13" s="103" t="s">
        <v>282</v>
      </c>
      <c r="C13" s="95" t="s">
        <v>578</v>
      </c>
      <c r="D13" s="95" t="s">
        <v>283</v>
      </c>
      <c r="E13" s="96" t="s">
        <v>13</v>
      </c>
      <c r="F13" s="97">
        <v>21228</v>
      </c>
      <c r="G13" s="98" t="s">
        <v>277</v>
      </c>
      <c r="H13" s="98" t="s">
        <v>284</v>
      </c>
      <c r="I13" s="99">
        <v>12000</v>
      </c>
      <c r="J13" s="60"/>
      <c r="K13" s="63"/>
    </row>
    <row r="14" spans="1:15" x14ac:dyDescent="0.25">
      <c r="A14">
        <v>9</v>
      </c>
      <c r="B14" s="95" t="s">
        <v>579</v>
      </c>
      <c r="C14" s="95" t="s">
        <v>580</v>
      </c>
      <c r="D14" s="95" t="s">
        <v>581</v>
      </c>
      <c r="E14" s="102" t="s">
        <v>582</v>
      </c>
      <c r="G14" s="98" t="s">
        <v>277</v>
      </c>
      <c r="H14" s="94" t="s">
        <v>563</v>
      </c>
      <c r="I14" s="99">
        <v>295</v>
      </c>
      <c r="J14" s="60"/>
      <c r="K14" s="63"/>
    </row>
    <row r="15" spans="1:15" x14ac:dyDescent="0.25">
      <c r="A15">
        <v>10</v>
      </c>
      <c r="B15" s="94" t="s">
        <v>285</v>
      </c>
      <c r="C15" s="95" t="s">
        <v>583</v>
      </c>
      <c r="D15" s="95" t="s">
        <v>93</v>
      </c>
      <c r="E15" s="96" t="s">
        <v>94</v>
      </c>
      <c r="F15" s="97">
        <v>20005</v>
      </c>
      <c r="G15" s="100" t="s">
        <v>584</v>
      </c>
      <c r="H15" s="94" t="s">
        <v>286</v>
      </c>
      <c r="I15" s="99">
        <v>64890.509999999995</v>
      </c>
      <c r="J15" s="60"/>
      <c r="K15" s="63"/>
    </row>
    <row r="16" spans="1:15" x14ac:dyDescent="0.25">
      <c r="A16">
        <v>11</v>
      </c>
      <c r="B16" s="94" t="s">
        <v>585</v>
      </c>
      <c r="C16" s="95" t="s">
        <v>586</v>
      </c>
      <c r="D16" s="95" t="s">
        <v>73</v>
      </c>
      <c r="E16" s="96" t="s">
        <v>17</v>
      </c>
      <c r="F16" s="97">
        <v>30384</v>
      </c>
      <c r="G16" s="98" t="s">
        <v>277</v>
      </c>
      <c r="H16" s="94" t="s">
        <v>558</v>
      </c>
      <c r="I16" s="99">
        <v>2221.66</v>
      </c>
      <c r="J16" s="60"/>
      <c r="K16" s="63"/>
    </row>
    <row r="17" spans="1:11" x14ac:dyDescent="0.25">
      <c r="A17">
        <v>12</v>
      </c>
      <c r="B17" s="103" t="s">
        <v>587</v>
      </c>
      <c r="C17" s="95" t="s">
        <v>588</v>
      </c>
      <c r="D17" s="95" t="s">
        <v>93</v>
      </c>
      <c r="E17" s="96" t="s">
        <v>94</v>
      </c>
      <c r="F17" s="97">
        <v>20002</v>
      </c>
      <c r="G17" s="98" t="s">
        <v>589</v>
      </c>
      <c r="H17" s="101" t="s">
        <v>590</v>
      </c>
      <c r="I17" s="99">
        <v>2050</v>
      </c>
      <c r="J17" s="60"/>
      <c r="K17" s="63"/>
    </row>
    <row r="18" spans="1:11" x14ac:dyDescent="0.25">
      <c r="A18">
        <v>13</v>
      </c>
      <c r="B18" s="94" t="s">
        <v>591</v>
      </c>
      <c r="C18" s="95" t="s">
        <v>592</v>
      </c>
      <c r="D18" s="95" t="s">
        <v>593</v>
      </c>
      <c r="E18" s="102" t="s">
        <v>594</v>
      </c>
      <c r="G18" s="98" t="s">
        <v>277</v>
      </c>
      <c r="H18" s="94" t="s">
        <v>563</v>
      </c>
      <c r="I18" s="99">
        <v>295</v>
      </c>
      <c r="J18" s="60"/>
      <c r="K18" s="63"/>
    </row>
    <row r="19" spans="1:11" x14ac:dyDescent="0.25">
      <c r="A19">
        <v>14</v>
      </c>
      <c r="B19" s="94" t="s">
        <v>595</v>
      </c>
      <c r="C19" s="95" t="s">
        <v>588</v>
      </c>
      <c r="D19" s="95" t="s">
        <v>93</v>
      </c>
      <c r="E19" s="96" t="s">
        <v>94</v>
      </c>
      <c r="F19" s="97">
        <v>20002</v>
      </c>
      <c r="G19" s="98" t="s">
        <v>589</v>
      </c>
      <c r="H19" s="101" t="s">
        <v>596</v>
      </c>
      <c r="I19" s="99">
        <v>1850</v>
      </c>
      <c r="J19" s="60"/>
      <c r="K19" s="63"/>
    </row>
    <row r="20" spans="1:11" x14ac:dyDescent="0.25">
      <c r="A20">
        <v>15</v>
      </c>
      <c r="B20" s="94" t="s">
        <v>597</v>
      </c>
      <c r="C20" s="95" t="s">
        <v>598</v>
      </c>
      <c r="D20" s="95" t="s">
        <v>599</v>
      </c>
      <c r="E20" s="96" t="s">
        <v>160</v>
      </c>
      <c r="F20" s="97">
        <v>10025</v>
      </c>
      <c r="G20" s="98" t="s">
        <v>277</v>
      </c>
      <c r="H20" s="94" t="s">
        <v>563</v>
      </c>
      <c r="I20" s="99">
        <v>5862.5</v>
      </c>
      <c r="J20" s="60"/>
      <c r="K20" s="63"/>
    </row>
    <row r="21" spans="1:11" x14ac:dyDescent="0.25">
      <c r="A21">
        <v>16</v>
      </c>
      <c r="B21" s="103" t="s">
        <v>600</v>
      </c>
      <c r="C21" s="95" t="s">
        <v>601</v>
      </c>
      <c r="D21" s="95" t="s">
        <v>599</v>
      </c>
      <c r="E21" s="96" t="s">
        <v>160</v>
      </c>
      <c r="F21" s="97">
        <v>10025</v>
      </c>
      <c r="G21" s="98" t="s">
        <v>277</v>
      </c>
      <c r="H21" s="103" t="s">
        <v>563</v>
      </c>
      <c r="I21" s="99">
        <v>7240.4</v>
      </c>
      <c r="J21" s="60"/>
      <c r="K21" s="63"/>
    </row>
    <row r="22" spans="1:11" x14ac:dyDescent="0.25">
      <c r="A22">
        <v>17</v>
      </c>
      <c r="B22" s="95" t="s">
        <v>602</v>
      </c>
      <c r="C22" s="95" t="s">
        <v>603</v>
      </c>
      <c r="D22" s="95" t="s">
        <v>604</v>
      </c>
      <c r="E22" s="96" t="s">
        <v>101</v>
      </c>
      <c r="F22" s="97">
        <v>35043</v>
      </c>
      <c r="G22" s="98" t="s">
        <v>277</v>
      </c>
      <c r="H22" s="101" t="s">
        <v>605</v>
      </c>
      <c r="I22" s="99">
        <v>19000</v>
      </c>
      <c r="J22" s="61"/>
      <c r="K22" s="6"/>
    </row>
    <row r="23" spans="1:11" x14ac:dyDescent="0.25">
      <c r="A23">
        <v>18</v>
      </c>
      <c r="B23" s="95" t="s">
        <v>606</v>
      </c>
      <c r="C23" s="94" t="s">
        <v>288</v>
      </c>
      <c r="D23" s="94" t="s">
        <v>289</v>
      </c>
      <c r="E23" s="96" t="s">
        <v>31</v>
      </c>
      <c r="F23" s="104" t="s">
        <v>290</v>
      </c>
      <c r="G23" s="98" t="s">
        <v>277</v>
      </c>
      <c r="H23" s="98" t="s">
        <v>291</v>
      </c>
      <c r="I23" s="99">
        <v>11002.279999999999</v>
      </c>
      <c r="K23" s="6"/>
    </row>
    <row r="24" spans="1:11" x14ac:dyDescent="0.25">
      <c r="A24">
        <v>19</v>
      </c>
      <c r="B24" s="94" t="s">
        <v>607</v>
      </c>
      <c r="C24" s="95" t="s">
        <v>608</v>
      </c>
      <c r="D24" s="95" t="s">
        <v>609</v>
      </c>
      <c r="E24" s="96" t="s">
        <v>70</v>
      </c>
      <c r="F24" s="97">
        <v>19178</v>
      </c>
      <c r="G24" s="98" t="s">
        <v>277</v>
      </c>
      <c r="H24" s="98" t="s">
        <v>287</v>
      </c>
      <c r="I24" s="99">
        <v>31303.39</v>
      </c>
      <c r="K24" s="80"/>
    </row>
    <row r="25" spans="1:11" x14ac:dyDescent="0.25">
      <c r="A25">
        <v>20</v>
      </c>
      <c r="B25" s="94" t="s">
        <v>292</v>
      </c>
      <c r="C25" s="94" t="s">
        <v>293</v>
      </c>
      <c r="D25" s="94" t="s">
        <v>294</v>
      </c>
      <c r="E25" s="96" t="s">
        <v>13</v>
      </c>
      <c r="F25" s="104">
        <v>20744</v>
      </c>
      <c r="G25" s="98" t="s">
        <v>277</v>
      </c>
      <c r="H25" s="98" t="s">
        <v>295</v>
      </c>
      <c r="I25" s="99">
        <v>8156.7599999999993</v>
      </c>
      <c r="K25" s="64"/>
    </row>
    <row r="26" spans="1:11" x14ac:dyDescent="0.25">
      <c r="A26">
        <v>21</v>
      </c>
      <c r="B26" s="94" t="s">
        <v>610</v>
      </c>
      <c r="C26" s="95" t="s">
        <v>611</v>
      </c>
      <c r="D26" s="95" t="s">
        <v>103</v>
      </c>
      <c r="E26" s="96" t="s">
        <v>104</v>
      </c>
      <c r="F26" s="97">
        <v>22202</v>
      </c>
      <c r="G26" s="98" t="s">
        <v>277</v>
      </c>
      <c r="H26" s="101" t="s">
        <v>612</v>
      </c>
      <c r="I26" s="106">
        <v>23275</v>
      </c>
    </row>
    <row r="27" spans="1:11" x14ac:dyDescent="0.25">
      <c r="B27" s="94"/>
      <c r="C27" s="94"/>
      <c r="D27" s="94"/>
      <c r="E27" s="98"/>
      <c r="F27" s="105"/>
      <c r="G27" s="98"/>
      <c r="H27" s="94"/>
    </row>
    <row r="29" spans="1:11" x14ac:dyDescent="0.25">
      <c r="I29" s="1"/>
    </row>
    <row r="30" spans="1:11" x14ac:dyDescent="0.25">
      <c r="I30" s="106">
        <f>SUM(I6:I26)</f>
        <v>255474.91999999998</v>
      </c>
    </row>
  </sheetData>
  <mergeCells count="2">
    <mergeCell ref="B2:I2"/>
    <mergeCell ref="B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09"/>
  <sheetViews>
    <sheetView topLeftCell="A55" workbookViewId="0">
      <selection activeCell="B44" sqref="B44"/>
    </sheetView>
  </sheetViews>
  <sheetFormatPr defaultRowHeight="15" x14ac:dyDescent="0.25"/>
  <cols>
    <col min="1" max="1" width="3" style="62" bestFit="1" customWidth="1"/>
    <col min="2" max="2" width="18.42578125" customWidth="1"/>
    <col min="3" max="3" width="16" customWidth="1"/>
    <col min="4" max="4" width="18.42578125" customWidth="1"/>
    <col min="5" max="5" width="11.140625" style="7" bestFit="1" customWidth="1"/>
    <col min="6" max="6" width="18.28515625" customWidth="1"/>
    <col min="7" max="7" width="15.85546875" bestFit="1" customWidth="1"/>
    <col min="8" max="8" width="100.28515625" customWidth="1"/>
    <col min="9" max="9" width="13.7109375" customWidth="1"/>
    <col min="10" max="10" width="1.140625" customWidth="1"/>
    <col min="11" max="11" width="12.28515625" customWidth="1"/>
    <col min="12" max="12" width="14.28515625" customWidth="1"/>
  </cols>
  <sheetData>
    <row r="2" spans="1:14" ht="16.5" x14ac:dyDescent="0.25">
      <c r="A2" s="22"/>
      <c r="B2" s="65" t="s">
        <v>127</v>
      </c>
      <c r="C2" s="65"/>
      <c r="D2" s="65"/>
      <c r="E2" s="65"/>
      <c r="F2" s="65"/>
      <c r="G2" s="65"/>
      <c r="H2" s="65"/>
    </row>
    <row r="3" spans="1:14" x14ac:dyDescent="0.25">
      <c r="A3" s="22"/>
      <c r="B3" s="2"/>
      <c r="C3" s="2"/>
      <c r="D3" s="2"/>
      <c r="E3" s="3"/>
      <c r="F3" s="2"/>
      <c r="G3" s="15"/>
      <c r="H3" s="5"/>
    </row>
    <row r="4" spans="1:14" ht="54.75" customHeight="1" x14ac:dyDescent="0.25">
      <c r="A4" s="22"/>
      <c r="B4" s="66" t="s">
        <v>128</v>
      </c>
      <c r="C4" s="66"/>
      <c r="D4" s="66"/>
      <c r="E4" s="66"/>
      <c r="F4" s="66"/>
      <c r="G4" s="66"/>
      <c r="H4" s="66"/>
      <c r="I4" s="66"/>
    </row>
    <row r="5" spans="1:14" x14ac:dyDescent="0.25">
      <c r="A5"/>
      <c r="E5"/>
    </row>
    <row r="6" spans="1:14" x14ac:dyDescent="0.25">
      <c r="A6"/>
      <c r="E6"/>
    </row>
    <row r="7" spans="1:14" s="18" customFormat="1" x14ac:dyDescent="0.25">
      <c r="A7" s="149"/>
      <c r="B7" s="18" t="s">
        <v>614</v>
      </c>
      <c r="E7" s="150"/>
      <c r="F7" s="151"/>
      <c r="G7" s="151"/>
      <c r="H7" s="9"/>
      <c r="I7" s="18">
        <v>2018</v>
      </c>
      <c r="J7"/>
      <c r="K7"/>
      <c r="L7"/>
      <c r="M7"/>
      <c r="N7"/>
    </row>
    <row r="8" spans="1:14" s="18" customFormat="1" ht="30" x14ac:dyDescent="0.25">
      <c r="A8" s="152"/>
      <c r="B8" s="18" t="s">
        <v>129</v>
      </c>
      <c r="C8" s="18" t="s">
        <v>130</v>
      </c>
      <c r="D8" s="18" t="s">
        <v>131</v>
      </c>
      <c r="E8" s="150" t="s">
        <v>132</v>
      </c>
      <c r="F8" s="151" t="s">
        <v>133</v>
      </c>
      <c r="G8" s="151" t="s">
        <v>134</v>
      </c>
      <c r="H8" s="9" t="s">
        <v>135</v>
      </c>
      <c r="I8" s="153" t="s">
        <v>5</v>
      </c>
      <c r="J8" s="153"/>
      <c r="K8" s="9" t="s">
        <v>811</v>
      </c>
    </row>
    <row r="9" spans="1:14" x14ac:dyDescent="0.25">
      <c r="A9">
        <v>1</v>
      </c>
      <c r="B9" t="s">
        <v>812</v>
      </c>
      <c r="C9" t="s">
        <v>813</v>
      </c>
      <c r="D9" s="7" t="s">
        <v>159</v>
      </c>
      <c r="E9" s="21" t="s">
        <v>160</v>
      </c>
      <c r="F9" s="21">
        <v>43318</v>
      </c>
      <c r="G9" s="11">
        <v>43317</v>
      </c>
      <c r="H9" s="6" t="s">
        <v>814</v>
      </c>
      <c r="I9" s="6">
        <v>10350</v>
      </c>
      <c r="J9" s="6"/>
      <c r="K9" s="6"/>
    </row>
    <row r="10" spans="1:14" x14ac:dyDescent="0.25">
      <c r="A10">
        <f>SUM(A9+1)</f>
        <v>2</v>
      </c>
      <c r="B10" t="s">
        <v>136</v>
      </c>
      <c r="C10" t="s">
        <v>137</v>
      </c>
      <c r="D10" s="7" t="s">
        <v>138</v>
      </c>
      <c r="E10" s="21" t="s">
        <v>104</v>
      </c>
      <c r="F10" s="21">
        <v>43101</v>
      </c>
      <c r="G10" s="11">
        <v>43465</v>
      </c>
      <c r="H10" s="6" t="s">
        <v>815</v>
      </c>
      <c r="I10" s="6">
        <f>SUM(5600+2800+2800+2800+2800+8400+5600+5600+5600+2800+2800+2800)</f>
        <v>50400</v>
      </c>
      <c r="J10" s="6"/>
      <c r="K10" s="6"/>
    </row>
    <row r="11" spans="1:14" x14ac:dyDescent="0.25">
      <c r="A11">
        <f t="shared" ref="A11:A49" si="0">SUM(A10+1)</f>
        <v>3</v>
      </c>
      <c r="B11" t="s">
        <v>139</v>
      </c>
      <c r="C11" t="s">
        <v>140</v>
      </c>
      <c r="D11" s="7" t="s">
        <v>141</v>
      </c>
      <c r="E11" s="21" t="s">
        <v>40</v>
      </c>
      <c r="F11" s="21">
        <v>42886</v>
      </c>
      <c r="G11" s="11">
        <v>43251</v>
      </c>
      <c r="H11" s="6" t="s">
        <v>142</v>
      </c>
      <c r="I11" s="6">
        <v>5475</v>
      </c>
      <c r="J11" s="6"/>
      <c r="K11" s="6"/>
    </row>
    <row r="12" spans="1:14" ht="15" customHeight="1" x14ac:dyDescent="0.25">
      <c r="A12">
        <f t="shared" si="0"/>
        <v>4</v>
      </c>
      <c r="B12" t="s">
        <v>143</v>
      </c>
      <c r="C12" t="s">
        <v>144</v>
      </c>
      <c r="D12" s="7" t="s">
        <v>145</v>
      </c>
      <c r="E12" s="21" t="s">
        <v>146</v>
      </c>
      <c r="F12" s="21">
        <v>43344</v>
      </c>
      <c r="G12" s="11">
        <v>43708</v>
      </c>
      <c r="H12" s="6" t="s">
        <v>147</v>
      </c>
      <c r="I12" s="6">
        <v>5166.67</v>
      </c>
      <c r="J12" s="6"/>
      <c r="K12" s="6"/>
    </row>
    <row r="13" spans="1:14" x14ac:dyDescent="0.25">
      <c r="A13">
        <f t="shared" si="0"/>
        <v>5</v>
      </c>
      <c r="B13" t="s">
        <v>148</v>
      </c>
      <c r="C13" t="s">
        <v>149</v>
      </c>
      <c r="D13" s="7" t="s">
        <v>150</v>
      </c>
      <c r="E13" s="21" t="s">
        <v>70</v>
      </c>
      <c r="F13" s="21">
        <v>43101</v>
      </c>
      <c r="G13" s="11">
        <v>43545</v>
      </c>
      <c r="H13" s="6" t="s">
        <v>151</v>
      </c>
      <c r="I13" s="6">
        <v>60015.62</v>
      </c>
      <c r="J13" s="6"/>
      <c r="K13" s="6"/>
    </row>
    <row r="14" spans="1:14" x14ac:dyDescent="0.25">
      <c r="A14">
        <f t="shared" si="0"/>
        <v>6</v>
      </c>
      <c r="B14" t="s">
        <v>152</v>
      </c>
      <c r="C14" t="s">
        <v>153</v>
      </c>
      <c r="D14" s="7" t="s">
        <v>154</v>
      </c>
      <c r="E14" s="21" t="s">
        <v>31</v>
      </c>
      <c r="F14" s="21">
        <v>43282</v>
      </c>
      <c r="G14" s="11">
        <v>43465</v>
      </c>
      <c r="H14" s="6" t="s">
        <v>155</v>
      </c>
      <c r="I14" s="6">
        <v>14400</v>
      </c>
      <c r="J14" s="6"/>
      <c r="K14" s="6"/>
    </row>
    <row r="15" spans="1:14" x14ac:dyDescent="0.25">
      <c r="A15">
        <f t="shared" si="0"/>
        <v>7</v>
      </c>
      <c r="B15" t="s">
        <v>156</v>
      </c>
      <c r="C15" t="s">
        <v>157</v>
      </c>
      <c r="D15" s="7" t="s">
        <v>158</v>
      </c>
      <c r="E15" s="21" t="s">
        <v>104</v>
      </c>
      <c r="F15" s="21">
        <v>43101</v>
      </c>
      <c r="G15" s="11">
        <v>43404</v>
      </c>
      <c r="H15" s="6" t="s">
        <v>816</v>
      </c>
      <c r="I15" s="6">
        <v>9230</v>
      </c>
      <c r="J15" s="6"/>
      <c r="K15" s="6"/>
    </row>
    <row r="16" spans="1:14" x14ac:dyDescent="0.25">
      <c r="A16">
        <f t="shared" si="0"/>
        <v>8</v>
      </c>
      <c r="B16" t="s">
        <v>817</v>
      </c>
      <c r="C16" t="s">
        <v>818</v>
      </c>
      <c r="D16" s="7" t="s">
        <v>819</v>
      </c>
      <c r="E16" s="21" t="s">
        <v>820</v>
      </c>
      <c r="F16" s="21">
        <v>43230</v>
      </c>
      <c r="G16" s="11">
        <v>43444</v>
      </c>
      <c r="H16" s="6" t="s">
        <v>821</v>
      </c>
      <c r="I16" s="6">
        <v>11050</v>
      </c>
      <c r="J16" s="6"/>
      <c r="K16" s="6"/>
    </row>
    <row r="17" spans="1:11" x14ac:dyDescent="0.25">
      <c r="A17">
        <f t="shared" si="0"/>
        <v>9</v>
      </c>
      <c r="B17" t="s">
        <v>822</v>
      </c>
      <c r="C17" t="s">
        <v>823</v>
      </c>
      <c r="D17" s="7" t="s">
        <v>824</v>
      </c>
      <c r="E17" s="21" t="s">
        <v>13</v>
      </c>
      <c r="F17" s="21">
        <v>43311</v>
      </c>
      <c r="G17" s="11">
        <v>43383</v>
      </c>
      <c r="H17" s="6" t="s">
        <v>825</v>
      </c>
      <c r="I17" s="6">
        <v>5500</v>
      </c>
      <c r="J17" s="6"/>
      <c r="K17" s="6"/>
    </row>
    <row r="18" spans="1:11" x14ac:dyDescent="0.25">
      <c r="A18">
        <f t="shared" si="0"/>
        <v>10</v>
      </c>
      <c r="B18" t="s">
        <v>826</v>
      </c>
      <c r="C18" t="s">
        <v>827</v>
      </c>
      <c r="D18" s="7" t="s">
        <v>828</v>
      </c>
      <c r="E18" s="21" t="s">
        <v>20</v>
      </c>
      <c r="F18" s="21">
        <v>43313</v>
      </c>
      <c r="G18" s="11">
        <v>43525</v>
      </c>
      <c r="H18" s="6" t="s">
        <v>829</v>
      </c>
      <c r="I18" s="6">
        <v>3000</v>
      </c>
      <c r="J18" s="6"/>
      <c r="K18" s="6"/>
    </row>
    <row r="19" spans="1:11" x14ac:dyDescent="0.25">
      <c r="A19">
        <f t="shared" si="0"/>
        <v>11</v>
      </c>
      <c r="B19" t="s">
        <v>164</v>
      </c>
      <c r="C19" t="s">
        <v>165</v>
      </c>
      <c r="D19" s="7" t="s">
        <v>166</v>
      </c>
      <c r="E19" s="21" t="s">
        <v>17</v>
      </c>
      <c r="F19" s="21">
        <v>43313</v>
      </c>
      <c r="G19" s="11">
        <v>43678</v>
      </c>
      <c r="H19" s="6" t="s">
        <v>167</v>
      </c>
      <c r="I19" s="6">
        <v>15400</v>
      </c>
      <c r="J19" s="6"/>
      <c r="K19" s="6"/>
    </row>
    <row r="20" spans="1:11" x14ac:dyDescent="0.25">
      <c r="A20">
        <f t="shared" si="0"/>
        <v>12</v>
      </c>
      <c r="B20" t="s">
        <v>830</v>
      </c>
      <c r="C20" t="s">
        <v>831</v>
      </c>
      <c r="D20" s="7" t="s">
        <v>832</v>
      </c>
      <c r="E20" s="21" t="s">
        <v>237</v>
      </c>
      <c r="F20" s="21">
        <v>43101</v>
      </c>
      <c r="G20" s="11">
        <v>43812</v>
      </c>
      <c r="H20" s="6" t="s">
        <v>833</v>
      </c>
      <c r="I20" s="6">
        <v>1750</v>
      </c>
      <c r="J20" s="6"/>
      <c r="K20" s="6"/>
    </row>
    <row r="21" spans="1:11" x14ac:dyDescent="0.25">
      <c r="A21">
        <f t="shared" si="0"/>
        <v>13</v>
      </c>
      <c r="B21" t="s">
        <v>169</v>
      </c>
      <c r="C21" t="s">
        <v>170</v>
      </c>
      <c r="D21" s="7" t="s">
        <v>171</v>
      </c>
      <c r="E21" s="21" t="s">
        <v>172</v>
      </c>
      <c r="F21" s="21">
        <v>43101</v>
      </c>
      <c r="G21" s="11">
        <v>43404</v>
      </c>
      <c r="H21" s="6" t="s">
        <v>816</v>
      </c>
      <c r="I21" s="6">
        <v>10087</v>
      </c>
      <c r="J21" s="6"/>
      <c r="K21" s="6"/>
    </row>
    <row r="22" spans="1:11" x14ac:dyDescent="0.25">
      <c r="A22">
        <f t="shared" si="0"/>
        <v>14</v>
      </c>
      <c r="B22" t="s">
        <v>173</v>
      </c>
      <c r="C22" t="s">
        <v>174</v>
      </c>
      <c r="D22" s="7" t="s">
        <v>175</v>
      </c>
      <c r="E22" s="21" t="s">
        <v>17</v>
      </c>
      <c r="F22" s="21">
        <v>43112</v>
      </c>
      <c r="G22" s="11">
        <v>43476</v>
      </c>
      <c r="H22" s="6" t="s">
        <v>176</v>
      </c>
      <c r="I22" s="6">
        <v>117810</v>
      </c>
      <c r="J22" s="6"/>
      <c r="K22" s="6"/>
    </row>
    <row r="23" spans="1:11" x14ac:dyDescent="0.25">
      <c r="A23">
        <f t="shared" si="0"/>
        <v>15</v>
      </c>
      <c r="B23" t="s">
        <v>177</v>
      </c>
      <c r="C23" t="s">
        <v>178</v>
      </c>
      <c r="D23" s="7" t="s">
        <v>179</v>
      </c>
      <c r="E23" s="21" t="s">
        <v>31</v>
      </c>
      <c r="F23" s="21">
        <v>42979</v>
      </c>
      <c r="G23" s="11">
        <v>43465</v>
      </c>
      <c r="H23" s="6" t="s">
        <v>180</v>
      </c>
      <c r="I23" s="6">
        <v>15600</v>
      </c>
      <c r="J23" s="6"/>
      <c r="K23" s="6"/>
    </row>
    <row r="24" spans="1:11" x14ac:dyDescent="0.25">
      <c r="A24">
        <f t="shared" si="0"/>
        <v>16</v>
      </c>
      <c r="B24" t="s">
        <v>834</v>
      </c>
      <c r="C24" t="s">
        <v>835</v>
      </c>
      <c r="D24" s="7" t="s">
        <v>836</v>
      </c>
      <c r="E24" s="21" t="s">
        <v>17</v>
      </c>
      <c r="F24" s="21">
        <v>43221</v>
      </c>
      <c r="G24" s="11">
        <v>43585</v>
      </c>
      <c r="H24" s="6" t="s">
        <v>837</v>
      </c>
      <c r="I24" s="6">
        <v>47335</v>
      </c>
      <c r="J24" s="6"/>
      <c r="K24" s="6"/>
    </row>
    <row r="25" spans="1:11" x14ac:dyDescent="0.25">
      <c r="A25">
        <f t="shared" si="0"/>
        <v>17</v>
      </c>
      <c r="B25" t="s">
        <v>181</v>
      </c>
      <c r="C25" t="s">
        <v>182</v>
      </c>
      <c r="D25" s="7" t="s">
        <v>163</v>
      </c>
      <c r="E25" s="21" t="s">
        <v>160</v>
      </c>
      <c r="F25" s="21">
        <v>43160</v>
      </c>
      <c r="G25" s="11">
        <v>44012</v>
      </c>
      <c r="H25" s="6" t="s">
        <v>183</v>
      </c>
      <c r="I25" s="6">
        <v>93000</v>
      </c>
      <c r="J25" s="6"/>
      <c r="K25" s="6"/>
    </row>
    <row r="26" spans="1:11" x14ac:dyDescent="0.25">
      <c r="A26">
        <f t="shared" si="0"/>
        <v>18</v>
      </c>
      <c r="B26" t="s">
        <v>838</v>
      </c>
      <c r="C26" t="s">
        <v>839</v>
      </c>
      <c r="D26" s="7" t="s">
        <v>840</v>
      </c>
      <c r="E26" s="21" t="s">
        <v>12</v>
      </c>
      <c r="F26" s="21">
        <v>43101</v>
      </c>
      <c r="G26" s="11">
        <v>43830</v>
      </c>
      <c r="H26" s="6" t="s">
        <v>841</v>
      </c>
      <c r="I26" s="6">
        <v>850</v>
      </c>
      <c r="J26" s="6"/>
      <c r="K26" s="6"/>
    </row>
    <row r="27" spans="1:11" x14ac:dyDescent="0.25">
      <c r="A27">
        <f t="shared" si="0"/>
        <v>19</v>
      </c>
      <c r="B27" t="s">
        <v>184</v>
      </c>
      <c r="C27" t="s">
        <v>185</v>
      </c>
      <c r="D27" s="7" t="s">
        <v>186</v>
      </c>
      <c r="E27" s="21" t="s">
        <v>40</v>
      </c>
      <c r="F27" s="21">
        <v>43282</v>
      </c>
      <c r="G27" s="11">
        <v>43646</v>
      </c>
      <c r="H27" s="6" t="s">
        <v>187</v>
      </c>
      <c r="I27" s="6">
        <v>24969</v>
      </c>
      <c r="J27" s="6"/>
      <c r="K27" s="6"/>
    </row>
    <row r="28" spans="1:11" x14ac:dyDescent="0.25">
      <c r="A28">
        <f t="shared" si="0"/>
        <v>20</v>
      </c>
      <c r="B28" t="s">
        <v>188</v>
      </c>
      <c r="C28" t="s">
        <v>189</v>
      </c>
      <c r="D28" s="7" t="s">
        <v>190</v>
      </c>
      <c r="E28" s="21" t="s">
        <v>191</v>
      </c>
      <c r="F28" s="21">
        <v>43374</v>
      </c>
      <c r="G28" s="11">
        <v>43738</v>
      </c>
      <c r="H28" s="6" t="s">
        <v>192</v>
      </c>
      <c r="I28" s="6" t="s">
        <v>168</v>
      </c>
      <c r="J28" s="6"/>
      <c r="K28" s="6">
        <v>41503.18</v>
      </c>
    </row>
    <row r="29" spans="1:11" x14ac:dyDescent="0.25">
      <c r="A29">
        <f t="shared" si="0"/>
        <v>21</v>
      </c>
      <c r="B29" t="s">
        <v>198</v>
      </c>
      <c r="C29" t="s">
        <v>842</v>
      </c>
      <c r="D29" s="7" t="s">
        <v>843</v>
      </c>
      <c r="E29" s="21" t="s">
        <v>844</v>
      </c>
      <c r="F29" s="21">
        <v>43252</v>
      </c>
      <c r="G29" s="11">
        <v>43708</v>
      </c>
      <c r="H29" s="6" t="s">
        <v>845</v>
      </c>
      <c r="I29" s="6">
        <v>8820</v>
      </c>
      <c r="J29" s="6"/>
      <c r="K29" s="6"/>
    </row>
    <row r="30" spans="1:11" x14ac:dyDescent="0.25">
      <c r="A30">
        <f t="shared" si="0"/>
        <v>22</v>
      </c>
      <c r="B30" t="s">
        <v>194</v>
      </c>
      <c r="C30" t="s">
        <v>195</v>
      </c>
      <c r="D30" s="7" t="s">
        <v>196</v>
      </c>
      <c r="E30" s="21" t="s">
        <v>11</v>
      </c>
      <c r="F30" s="21">
        <v>43101</v>
      </c>
      <c r="G30" s="11">
        <v>43465</v>
      </c>
      <c r="H30" s="6" t="s">
        <v>197</v>
      </c>
      <c r="I30" s="6">
        <v>18739.5</v>
      </c>
      <c r="J30" s="6"/>
      <c r="K30" s="6"/>
    </row>
    <row r="31" spans="1:11" x14ac:dyDescent="0.25">
      <c r="A31">
        <f t="shared" si="0"/>
        <v>23</v>
      </c>
      <c r="B31" t="s">
        <v>846</v>
      </c>
      <c r="C31" t="s">
        <v>199</v>
      </c>
      <c r="D31" s="7" t="s">
        <v>847</v>
      </c>
      <c r="E31" s="21" t="s">
        <v>160</v>
      </c>
      <c r="F31" s="21">
        <v>43191</v>
      </c>
      <c r="G31" s="11">
        <v>43465</v>
      </c>
      <c r="H31" s="6" t="s">
        <v>848</v>
      </c>
      <c r="I31" s="6">
        <v>45000</v>
      </c>
      <c r="J31" s="6"/>
      <c r="K31" s="6"/>
    </row>
    <row r="32" spans="1:11" x14ac:dyDescent="0.25">
      <c r="A32">
        <f t="shared" si="0"/>
        <v>24</v>
      </c>
      <c r="B32" t="s">
        <v>849</v>
      </c>
      <c r="C32" t="s">
        <v>850</v>
      </c>
      <c r="D32" s="7" t="s">
        <v>851</v>
      </c>
      <c r="E32" s="21" t="s">
        <v>852</v>
      </c>
      <c r="F32" s="21">
        <v>43101</v>
      </c>
      <c r="G32" s="11">
        <v>43465</v>
      </c>
      <c r="H32" s="6" t="s">
        <v>853</v>
      </c>
      <c r="I32" s="6" t="s">
        <v>168</v>
      </c>
      <c r="J32" s="6"/>
      <c r="K32" s="6">
        <v>15600</v>
      </c>
    </row>
    <row r="33" spans="1:11" x14ac:dyDescent="0.25">
      <c r="A33">
        <f t="shared" si="0"/>
        <v>25</v>
      </c>
      <c r="B33" t="s">
        <v>207</v>
      </c>
      <c r="C33" t="s">
        <v>208</v>
      </c>
      <c r="D33" s="7" t="s">
        <v>209</v>
      </c>
      <c r="E33" s="21" t="s">
        <v>210</v>
      </c>
      <c r="F33" s="21">
        <v>43101</v>
      </c>
      <c r="G33" s="11">
        <v>43373</v>
      </c>
      <c r="H33" s="6" t="s">
        <v>211</v>
      </c>
      <c r="I33" s="6">
        <v>16193.25</v>
      </c>
      <c r="J33" s="6"/>
      <c r="K33" s="6"/>
    </row>
    <row r="34" spans="1:11" x14ac:dyDescent="0.25">
      <c r="A34">
        <f t="shared" si="0"/>
        <v>26</v>
      </c>
      <c r="B34" t="s">
        <v>212</v>
      </c>
      <c r="C34" t="s">
        <v>213</v>
      </c>
      <c r="D34" s="7" t="s">
        <v>214</v>
      </c>
      <c r="E34" s="21" t="s">
        <v>215</v>
      </c>
      <c r="F34" s="21">
        <v>42795</v>
      </c>
      <c r="G34" s="11">
        <v>43524</v>
      </c>
      <c r="H34" s="6" t="s">
        <v>216</v>
      </c>
      <c r="I34" s="6" t="s">
        <v>168</v>
      </c>
      <c r="J34" s="6"/>
      <c r="K34" s="6">
        <v>25752</v>
      </c>
    </row>
    <row r="35" spans="1:11" x14ac:dyDescent="0.25">
      <c r="A35">
        <f t="shared" si="0"/>
        <v>27</v>
      </c>
      <c r="B35" t="s">
        <v>854</v>
      </c>
      <c r="C35" t="s">
        <v>855</v>
      </c>
      <c r="D35" s="7" t="s">
        <v>6</v>
      </c>
      <c r="E35" s="21" t="s">
        <v>7</v>
      </c>
      <c r="F35" s="21">
        <v>43251</v>
      </c>
      <c r="G35" s="11">
        <v>43465</v>
      </c>
      <c r="H35" s="6" t="s">
        <v>856</v>
      </c>
      <c r="I35" s="6">
        <v>8400</v>
      </c>
      <c r="J35" s="6"/>
      <c r="K35" s="6"/>
    </row>
    <row r="36" spans="1:11" x14ac:dyDescent="0.25">
      <c r="A36">
        <f t="shared" si="0"/>
        <v>28</v>
      </c>
      <c r="B36" t="s">
        <v>219</v>
      </c>
      <c r="C36" t="s">
        <v>220</v>
      </c>
      <c r="D36" s="7" t="s">
        <v>221</v>
      </c>
      <c r="E36" s="21" t="s">
        <v>160</v>
      </c>
      <c r="F36" s="21">
        <v>43221</v>
      </c>
      <c r="G36" s="11">
        <v>43585</v>
      </c>
      <c r="H36" s="6" t="s">
        <v>857</v>
      </c>
      <c r="I36" s="6">
        <v>79080</v>
      </c>
      <c r="J36" s="6"/>
      <c r="K36" s="6"/>
    </row>
    <row r="37" spans="1:11" x14ac:dyDescent="0.25">
      <c r="A37">
        <f t="shared" si="0"/>
        <v>29</v>
      </c>
      <c r="B37" t="s">
        <v>224</v>
      </c>
      <c r="C37" t="s">
        <v>225</v>
      </c>
      <c r="D37" s="7" t="s">
        <v>200</v>
      </c>
      <c r="E37" s="21" t="s">
        <v>226</v>
      </c>
      <c r="F37" s="21">
        <v>43102</v>
      </c>
      <c r="G37" s="11">
        <v>43465</v>
      </c>
      <c r="H37" s="6" t="s">
        <v>201</v>
      </c>
      <c r="I37" s="6">
        <v>49873</v>
      </c>
      <c r="J37" s="6"/>
      <c r="K37" s="6"/>
    </row>
    <row r="38" spans="1:11" x14ac:dyDescent="0.25">
      <c r="A38">
        <f t="shared" si="0"/>
        <v>30</v>
      </c>
      <c r="B38" t="s">
        <v>858</v>
      </c>
      <c r="C38" t="s">
        <v>859</v>
      </c>
      <c r="D38" s="7" t="s">
        <v>49</v>
      </c>
      <c r="E38" s="21" t="s">
        <v>22</v>
      </c>
      <c r="F38" s="21">
        <v>42948</v>
      </c>
      <c r="G38" s="11">
        <v>43677</v>
      </c>
      <c r="H38" s="6" t="s">
        <v>860</v>
      </c>
      <c r="I38" s="6">
        <v>18500</v>
      </c>
      <c r="J38" s="6"/>
      <c r="K38" s="6"/>
    </row>
    <row r="39" spans="1:11" x14ac:dyDescent="0.25">
      <c r="A39">
        <f t="shared" si="0"/>
        <v>31</v>
      </c>
      <c r="B39" t="s">
        <v>227</v>
      </c>
      <c r="C39" t="s">
        <v>228</v>
      </c>
      <c r="D39" s="7" t="s">
        <v>229</v>
      </c>
      <c r="E39" s="21" t="s">
        <v>230</v>
      </c>
      <c r="F39" s="21">
        <v>43070</v>
      </c>
      <c r="G39" s="11">
        <v>43434</v>
      </c>
      <c r="H39" s="6" t="s">
        <v>231</v>
      </c>
      <c r="I39" s="6">
        <v>25291.63</v>
      </c>
      <c r="J39" s="6"/>
      <c r="K39" s="6"/>
    </row>
    <row r="40" spans="1:11" x14ac:dyDescent="0.25">
      <c r="A40">
        <f t="shared" si="0"/>
        <v>32</v>
      </c>
      <c r="B40" t="s">
        <v>861</v>
      </c>
      <c r="C40" t="s">
        <v>862</v>
      </c>
      <c r="D40" s="7" t="s">
        <v>863</v>
      </c>
      <c r="E40" s="21" t="s">
        <v>864</v>
      </c>
      <c r="F40" s="21">
        <v>43101</v>
      </c>
      <c r="G40" s="11">
        <v>43465</v>
      </c>
      <c r="H40" s="6" t="s">
        <v>865</v>
      </c>
      <c r="I40" s="6">
        <v>52050</v>
      </c>
      <c r="J40" s="6"/>
      <c r="K40" s="6"/>
    </row>
    <row r="41" spans="1:11" x14ac:dyDescent="0.25">
      <c r="A41">
        <f t="shared" si="0"/>
        <v>33</v>
      </c>
      <c r="B41" t="s">
        <v>866</v>
      </c>
      <c r="C41" t="s">
        <v>867</v>
      </c>
      <c r="D41" s="7" t="s">
        <v>232</v>
      </c>
      <c r="E41" s="21" t="s">
        <v>17</v>
      </c>
      <c r="F41" s="21">
        <v>43344</v>
      </c>
      <c r="G41" s="11">
        <v>43708</v>
      </c>
      <c r="H41" s="6" t="s">
        <v>868</v>
      </c>
      <c r="I41" s="16">
        <v>6600</v>
      </c>
      <c r="J41" s="6"/>
      <c r="K41" s="6"/>
    </row>
    <row r="42" spans="1:11" x14ac:dyDescent="0.25">
      <c r="A42"/>
      <c r="B42" s="7"/>
      <c r="D42" s="7"/>
      <c r="E42" s="21"/>
      <c r="F42" s="21"/>
      <c r="G42" s="11"/>
      <c r="H42" s="6"/>
      <c r="I42" s="153"/>
      <c r="J42" s="6"/>
      <c r="K42" s="6"/>
    </row>
    <row r="43" spans="1:11" x14ac:dyDescent="0.25">
      <c r="A43"/>
      <c r="B43" s="7"/>
      <c r="F43" s="21"/>
      <c r="G43" s="21"/>
      <c r="H43" s="4"/>
      <c r="I43" s="6"/>
      <c r="J43" s="6"/>
      <c r="K43" s="6"/>
    </row>
    <row r="44" spans="1:11" x14ac:dyDescent="0.25">
      <c r="A44"/>
      <c r="B44" s="150" t="s">
        <v>869</v>
      </c>
      <c r="F44" s="21"/>
      <c r="G44" s="21"/>
      <c r="H44" s="4"/>
      <c r="I44" s="6"/>
      <c r="J44" s="6"/>
      <c r="K44" s="6"/>
    </row>
    <row r="45" spans="1:11" x14ac:dyDescent="0.25">
      <c r="A45" s="154">
        <f t="shared" si="0"/>
        <v>1</v>
      </c>
      <c r="B45" t="s">
        <v>870</v>
      </c>
      <c r="C45" t="s">
        <v>871</v>
      </c>
      <c r="D45" s="7" t="s">
        <v>872</v>
      </c>
      <c r="E45" t="s">
        <v>104</v>
      </c>
      <c r="F45" s="21">
        <v>43101</v>
      </c>
      <c r="G45" s="21">
        <v>43465</v>
      </c>
      <c r="H45" s="6" t="s">
        <v>873</v>
      </c>
      <c r="I45" s="6">
        <v>9600</v>
      </c>
      <c r="K45" s="6"/>
    </row>
    <row r="46" spans="1:11" x14ac:dyDescent="0.25">
      <c r="A46" s="154">
        <f t="shared" si="0"/>
        <v>2</v>
      </c>
      <c r="B46" t="s">
        <v>874</v>
      </c>
      <c r="C46" t="s">
        <v>875</v>
      </c>
      <c r="D46" s="7" t="s">
        <v>876</v>
      </c>
      <c r="E46" t="s">
        <v>20</v>
      </c>
      <c r="F46" s="21">
        <v>43101</v>
      </c>
      <c r="G46" s="21">
        <v>43465</v>
      </c>
      <c r="H46" s="6" t="s">
        <v>877</v>
      </c>
      <c r="I46" s="6">
        <v>6000</v>
      </c>
      <c r="K46" s="6"/>
    </row>
    <row r="47" spans="1:11" ht="15" customHeight="1" x14ac:dyDescent="0.25">
      <c r="A47" s="154">
        <f t="shared" si="0"/>
        <v>3</v>
      </c>
      <c r="B47" t="s">
        <v>878</v>
      </c>
      <c r="C47" t="s">
        <v>879</v>
      </c>
      <c r="D47" s="7" t="s">
        <v>880</v>
      </c>
      <c r="E47" t="s">
        <v>881</v>
      </c>
      <c r="F47" s="21">
        <v>43101</v>
      </c>
      <c r="G47" s="21">
        <v>43465</v>
      </c>
      <c r="H47" s="6" t="s">
        <v>882</v>
      </c>
      <c r="I47" s="6">
        <v>6000</v>
      </c>
      <c r="K47" s="6"/>
    </row>
    <row r="48" spans="1:11" ht="15" customHeight="1" x14ac:dyDescent="0.25">
      <c r="A48" s="154">
        <f t="shared" si="0"/>
        <v>4</v>
      </c>
      <c r="B48" t="s">
        <v>883</v>
      </c>
      <c r="C48" t="s">
        <v>884</v>
      </c>
      <c r="D48" s="7" t="s">
        <v>885</v>
      </c>
      <c r="E48" t="s">
        <v>16</v>
      </c>
      <c r="F48" s="21">
        <v>43101</v>
      </c>
      <c r="G48" s="21">
        <v>43465</v>
      </c>
      <c r="H48" s="6" t="s">
        <v>886</v>
      </c>
      <c r="I48" s="6">
        <v>6000</v>
      </c>
      <c r="K48" s="6" t="s">
        <v>168</v>
      </c>
    </row>
    <row r="49" spans="1:11" ht="15" customHeight="1" x14ac:dyDescent="0.25">
      <c r="A49" s="154">
        <f t="shared" si="0"/>
        <v>5</v>
      </c>
      <c r="B49" t="s">
        <v>887</v>
      </c>
      <c r="C49" t="s">
        <v>888</v>
      </c>
      <c r="D49" s="7" t="s">
        <v>889</v>
      </c>
      <c r="E49" t="s">
        <v>11</v>
      </c>
      <c r="F49" s="21">
        <v>43160</v>
      </c>
      <c r="G49" s="21">
        <v>43465</v>
      </c>
      <c r="H49" s="6" t="s">
        <v>890</v>
      </c>
      <c r="I49" s="6">
        <v>5000</v>
      </c>
      <c r="K49" s="6"/>
    </row>
    <row r="50" spans="1:11" x14ac:dyDescent="0.25">
      <c r="A50" s="147">
        <v>6</v>
      </c>
      <c r="B50" t="s">
        <v>891</v>
      </c>
      <c r="C50" t="s">
        <v>892</v>
      </c>
      <c r="D50" s="7" t="s">
        <v>893</v>
      </c>
      <c r="E50" t="s">
        <v>20</v>
      </c>
      <c r="F50" s="21">
        <v>43101</v>
      </c>
      <c r="G50" s="21">
        <v>43465</v>
      </c>
      <c r="H50" s="6" t="s">
        <v>894</v>
      </c>
      <c r="I50" s="6">
        <v>6000</v>
      </c>
      <c r="K50" s="6"/>
    </row>
    <row r="51" spans="1:11" x14ac:dyDescent="0.25">
      <c r="A51" s="147">
        <v>7</v>
      </c>
      <c r="B51" t="s">
        <v>895</v>
      </c>
      <c r="C51" t="s">
        <v>896</v>
      </c>
      <c r="D51" s="7" t="s">
        <v>897</v>
      </c>
      <c r="E51" t="s">
        <v>108</v>
      </c>
      <c r="F51" s="21">
        <v>43101</v>
      </c>
      <c r="G51" s="21">
        <v>43465</v>
      </c>
      <c r="H51" s="6" t="s">
        <v>898</v>
      </c>
      <c r="I51" s="6">
        <v>6000</v>
      </c>
      <c r="K51" s="6"/>
    </row>
    <row r="52" spans="1:11" x14ac:dyDescent="0.25">
      <c r="A52" s="147">
        <v>8</v>
      </c>
      <c r="B52" t="s">
        <v>899</v>
      </c>
      <c r="C52" t="s">
        <v>900</v>
      </c>
      <c r="D52" s="7" t="s">
        <v>901</v>
      </c>
      <c r="E52" t="s">
        <v>902</v>
      </c>
      <c r="F52" s="21">
        <v>43235</v>
      </c>
      <c r="G52" s="21">
        <v>43465</v>
      </c>
      <c r="H52" s="6" t="s">
        <v>903</v>
      </c>
      <c r="I52" s="16">
        <v>5000</v>
      </c>
      <c r="K52" s="6"/>
    </row>
    <row r="53" spans="1:11" x14ac:dyDescent="0.25">
      <c r="G53" s="21"/>
      <c r="I53" s="153"/>
      <c r="J53" s="6"/>
      <c r="K53" s="6"/>
    </row>
    <row r="54" spans="1:11" x14ac:dyDescent="0.25">
      <c r="G54" s="21"/>
      <c r="I54" s="6"/>
      <c r="J54" s="6"/>
      <c r="K54" s="6"/>
    </row>
    <row r="55" spans="1:11" x14ac:dyDescent="0.25">
      <c r="B55" s="18" t="s">
        <v>904</v>
      </c>
      <c r="G55" s="21"/>
      <c r="I55" s="6"/>
      <c r="J55" s="6"/>
      <c r="K55" s="6"/>
    </row>
    <row r="56" spans="1:11" x14ac:dyDescent="0.25">
      <c r="A56" s="62">
        <v>1</v>
      </c>
      <c r="B56" s="155" t="s">
        <v>905</v>
      </c>
      <c r="C56" s="156" t="s">
        <v>906</v>
      </c>
      <c r="D56" s="156" t="s">
        <v>907</v>
      </c>
      <c r="E56" t="s">
        <v>908</v>
      </c>
      <c r="F56" s="21">
        <v>43344</v>
      </c>
      <c r="G56" s="175" t="s">
        <v>161</v>
      </c>
      <c r="H56" t="s">
        <v>629</v>
      </c>
      <c r="I56" s="6">
        <v>1400</v>
      </c>
      <c r="J56" s="6"/>
      <c r="K56" s="6"/>
    </row>
    <row r="57" spans="1:11" x14ac:dyDescent="0.25">
      <c r="A57" s="62">
        <v>2</v>
      </c>
      <c r="B57" s="155" t="s">
        <v>909</v>
      </c>
      <c r="C57" s="156" t="s">
        <v>910</v>
      </c>
      <c r="D57" s="156" t="s">
        <v>269</v>
      </c>
      <c r="E57" t="s">
        <v>16</v>
      </c>
      <c r="F57" s="21">
        <v>38578</v>
      </c>
      <c r="G57" s="175" t="s">
        <v>161</v>
      </c>
      <c r="H57" t="s">
        <v>911</v>
      </c>
      <c r="I57" s="6">
        <v>1425</v>
      </c>
      <c r="J57" s="6"/>
      <c r="K57" s="6"/>
    </row>
    <row r="58" spans="1:11" x14ac:dyDescent="0.25">
      <c r="A58" s="62">
        <v>3</v>
      </c>
      <c r="B58" s="155" t="s">
        <v>912</v>
      </c>
      <c r="C58" s="156" t="s">
        <v>913</v>
      </c>
      <c r="D58" s="156" t="s">
        <v>914</v>
      </c>
      <c r="E58" t="s">
        <v>20</v>
      </c>
      <c r="F58" s="21">
        <v>43221</v>
      </c>
      <c r="G58" s="175" t="s">
        <v>161</v>
      </c>
      <c r="H58" t="s">
        <v>911</v>
      </c>
      <c r="I58" s="6">
        <v>1500</v>
      </c>
      <c r="J58" s="6"/>
      <c r="K58" s="6"/>
    </row>
    <row r="59" spans="1:11" x14ac:dyDescent="0.25">
      <c r="A59" s="62">
        <v>4</v>
      </c>
      <c r="B59" t="s">
        <v>915</v>
      </c>
      <c r="C59" s="21" t="s">
        <v>916</v>
      </c>
      <c r="D59" t="s">
        <v>917</v>
      </c>
      <c r="E59" t="s">
        <v>918</v>
      </c>
      <c r="F59" s="21">
        <v>43221</v>
      </c>
      <c r="G59" s="175" t="s">
        <v>161</v>
      </c>
      <c r="H59" t="s">
        <v>911</v>
      </c>
      <c r="I59" s="6">
        <v>2000</v>
      </c>
      <c r="K59" s="6"/>
    </row>
    <row r="60" spans="1:11" x14ac:dyDescent="0.25">
      <c r="A60" s="62">
        <v>5</v>
      </c>
      <c r="B60" t="s">
        <v>919</v>
      </c>
      <c r="C60" s="21" t="s">
        <v>920</v>
      </c>
      <c r="D60" t="s">
        <v>921</v>
      </c>
      <c r="E60" t="s">
        <v>40</v>
      </c>
      <c r="F60" s="175" t="s">
        <v>161</v>
      </c>
      <c r="G60" s="175" t="s">
        <v>161</v>
      </c>
      <c r="H60" t="s">
        <v>629</v>
      </c>
      <c r="I60" s="6">
        <v>26250</v>
      </c>
      <c r="K60" s="6"/>
    </row>
    <row r="61" spans="1:11" x14ac:dyDescent="0.25">
      <c r="A61" s="62">
        <v>6</v>
      </c>
      <c r="B61" t="s">
        <v>922</v>
      </c>
      <c r="C61" s="21" t="s">
        <v>920</v>
      </c>
      <c r="D61" t="s">
        <v>923</v>
      </c>
      <c r="E61" t="s">
        <v>70</v>
      </c>
      <c r="F61" s="175" t="s">
        <v>161</v>
      </c>
      <c r="G61" s="175" t="s">
        <v>161</v>
      </c>
      <c r="H61" t="s">
        <v>924</v>
      </c>
      <c r="I61" s="6">
        <v>1300</v>
      </c>
      <c r="K61" s="6"/>
    </row>
    <row r="62" spans="1:11" x14ac:dyDescent="0.25">
      <c r="A62" s="62">
        <v>7</v>
      </c>
      <c r="B62" t="s">
        <v>265</v>
      </c>
      <c r="C62" s="21" t="s">
        <v>925</v>
      </c>
      <c r="D62" t="s">
        <v>166</v>
      </c>
      <c r="E62" t="s">
        <v>17</v>
      </c>
      <c r="F62" s="21">
        <v>43191</v>
      </c>
      <c r="G62" s="175" t="s">
        <v>161</v>
      </c>
      <c r="H62" t="s">
        <v>911</v>
      </c>
      <c r="I62" s="6">
        <v>4900</v>
      </c>
      <c r="K62" s="6"/>
    </row>
    <row r="63" spans="1:11" x14ac:dyDescent="0.25">
      <c r="A63" s="62">
        <v>8</v>
      </c>
      <c r="B63" t="s">
        <v>926</v>
      </c>
      <c r="C63" s="21" t="s">
        <v>927</v>
      </c>
      <c r="D63" t="s">
        <v>163</v>
      </c>
      <c r="E63" t="s">
        <v>160</v>
      </c>
      <c r="F63" s="85">
        <v>43160</v>
      </c>
      <c r="G63" s="85">
        <v>43162</v>
      </c>
      <c r="H63" t="s">
        <v>928</v>
      </c>
      <c r="I63" s="6">
        <v>1100</v>
      </c>
      <c r="K63" s="6"/>
    </row>
    <row r="64" spans="1:11" s="62" customFormat="1" x14ac:dyDescent="0.25">
      <c r="A64" s="62">
        <v>9</v>
      </c>
      <c r="B64" s="172" t="s">
        <v>929</v>
      </c>
      <c r="C64" s="173" t="s">
        <v>930</v>
      </c>
      <c r="D64" s="173" t="s">
        <v>931</v>
      </c>
      <c r="E64" t="s">
        <v>17</v>
      </c>
      <c r="F64" s="85">
        <v>43405</v>
      </c>
      <c r="G64" s="85">
        <v>43407</v>
      </c>
      <c r="H64" t="s">
        <v>932</v>
      </c>
      <c r="I64" s="174">
        <v>900</v>
      </c>
      <c r="J64" s="174"/>
      <c r="K64" s="86"/>
    </row>
    <row r="65" spans="1:11" x14ac:dyDescent="0.25">
      <c r="A65" s="62">
        <v>10</v>
      </c>
      <c r="B65" s="155" t="s">
        <v>164</v>
      </c>
      <c r="C65" s="156" t="s">
        <v>933</v>
      </c>
      <c r="D65" s="156" t="s">
        <v>934</v>
      </c>
      <c r="E65" s="156" t="s">
        <v>7</v>
      </c>
      <c r="F65" s="176">
        <v>43484</v>
      </c>
      <c r="G65" s="176" t="s">
        <v>161</v>
      </c>
      <c r="H65" s="156" t="s">
        <v>935</v>
      </c>
      <c r="I65" s="163">
        <v>3797.5</v>
      </c>
      <c r="J65" s="163"/>
      <c r="K65" s="6"/>
    </row>
    <row r="66" spans="1:11" s="62" customFormat="1" ht="30" x14ac:dyDescent="0.25">
      <c r="A66" s="62">
        <v>11</v>
      </c>
      <c r="B66" s="172" t="s">
        <v>936</v>
      </c>
      <c r="C66" s="173" t="s">
        <v>937</v>
      </c>
      <c r="D66" s="173" t="s">
        <v>938</v>
      </c>
      <c r="E66" s="173" t="s">
        <v>40</v>
      </c>
      <c r="F66" s="178">
        <v>43405</v>
      </c>
      <c r="G66" s="178">
        <v>43407</v>
      </c>
      <c r="H66" s="173" t="s">
        <v>932</v>
      </c>
      <c r="I66" s="174">
        <v>900</v>
      </c>
      <c r="J66" s="174"/>
      <c r="K66" s="86"/>
    </row>
    <row r="67" spans="1:11" x14ac:dyDescent="0.25">
      <c r="A67" s="62">
        <v>12</v>
      </c>
      <c r="B67" s="155" t="s">
        <v>939</v>
      </c>
      <c r="C67" s="156" t="s">
        <v>940</v>
      </c>
      <c r="D67" s="156" t="s">
        <v>941</v>
      </c>
      <c r="E67" s="156" t="s">
        <v>160</v>
      </c>
      <c r="F67" s="176">
        <v>43221</v>
      </c>
      <c r="G67" s="157" t="s">
        <v>161</v>
      </c>
      <c r="H67" s="156" t="s">
        <v>911</v>
      </c>
      <c r="I67" s="163">
        <v>2585</v>
      </c>
      <c r="J67" s="163"/>
      <c r="K67" s="6"/>
    </row>
    <row r="68" spans="1:11" x14ac:dyDescent="0.25">
      <c r="A68" s="62">
        <v>13</v>
      </c>
      <c r="B68" s="155" t="s">
        <v>942</v>
      </c>
      <c r="C68" s="156" t="s">
        <v>943</v>
      </c>
      <c r="D68" s="156" t="s">
        <v>944</v>
      </c>
      <c r="E68" s="156" t="s">
        <v>16</v>
      </c>
      <c r="F68" s="176">
        <v>43221</v>
      </c>
      <c r="G68" s="157" t="s">
        <v>161</v>
      </c>
      <c r="H68" s="156" t="s">
        <v>911</v>
      </c>
      <c r="I68" s="163">
        <v>2000</v>
      </c>
      <c r="J68" s="163"/>
      <c r="K68" s="6"/>
    </row>
    <row r="69" spans="1:11" x14ac:dyDescent="0.25">
      <c r="A69" s="62">
        <v>14</v>
      </c>
      <c r="B69" s="160" t="s">
        <v>945</v>
      </c>
      <c r="C69" s="161" t="s">
        <v>946</v>
      </c>
      <c r="D69" s="161" t="s">
        <v>947</v>
      </c>
      <c r="E69" s="161" t="s">
        <v>519</v>
      </c>
      <c r="F69" s="176">
        <v>43405</v>
      </c>
      <c r="G69" s="157" t="s">
        <v>161</v>
      </c>
      <c r="H69" s="156" t="s">
        <v>911</v>
      </c>
      <c r="I69" s="163">
        <v>2400</v>
      </c>
      <c r="J69" s="163"/>
      <c r="K69" s="6"/>
    </row>
    <row r="70" spans="1:11" x14ac:dyDescent="0.25">
      <c r="A70" s="62">
        <v>15</v>
      </c>
      <c r="B70" s="161" t="s">
        <v>948</v>
      </c>
      <c r="C70" s="161" t="s">
        <v>949</v>
      </c>
      <c r="D70" s="161" t="s">
        <v>950</v>
      </c>
      <c r="E70" s="161" t="s">
        <v>12</v>
      </c>
      <c r="F70" s="179">
        <v>43179</v>
      </c>
      <c r="G70" s="158" t="s">
        <v>161</v>
      </c>
      <c r="H70" s="159" t="s">
        <v>629</v>
      </c>
      <c r="I70" s="164">
        <v>2060</v>
      </c>
      <c r="J70" s="164"/>
      <c r="K70" s="6"/>
    </row>
    <row r="71" spans="1:11" x14ac:dyDescent="0.25">
      <c r="A71" s="62">
        <v>16</v>
      </c>
      <c r="B71" s="155" t="s">
        <v>951</v>
      </c>
      <c r="C71" s="156" t="s">
        <v>952</v>
      </c>
      <c r="D71" s="156" t="s">
        <v>953</v>
      </c>
      <c r="E71" s="156" t="s">
        <v>17</v>
      </c>
      <c r="F71" s="176">
        <v>43101</v>
      </c>
      <c r="G71" s="157" t="s">
        <v>161</v>
      </c>
      <c r="H71" s="156" t="s">
        <v>266</v>
      </c>
      <c r="I71" s="163">
        <v>600</v>
      </c>
      <c r="J71" s="163"/>
      <c r="K71" s="6"/>
    </row>
    <row r="72" spans="1:11" x14ac:dyDescent="0.25">
      <c r="A72" s="62">
        <v>17</v>
      </c>
      <c r="B72" s="156" t="s">
        <v>954</v>
      </c>
      <c r="C72" s="156" t="s">
        <v>955</v>
      </c>
      <c r="D72" s="156" t="s">
        <v>956</v>
      </c>
      <c r="E72" s="156" t="s">
        <v>11</v>
      </c>
      <c r="F72" s="180" t="s">
        <v>161</v>
      </c>
      <c r="G72" s="162" t="s">
        <v>161</v>
      </c>
      <c r="H72" s="156" t="s">
        <v>957</v>
      </c>
      <c r="I72" s="163">
        <v>900</v>
      </c>
      <c r="J72" s="163"/>
      <c r="K72" s="6"/>
    </row>
    <row r="73" spans="1:11" x14ac:dyDescent="0.25">
      <c r="A73" s="62">
        <v>18</v>
      </c>
      <c r="B73" s="155" t="s">
        <v>958</v>
      </c>
      <c r="C73" s="156" t="s">
        <v>959</v>
      </c>
      <c r="D73" s="156" t="s">
        <v>960</v>
      </c>
      <c r="E73" s="156" t="s">
        <v>40</v>
      </c>
      <c r="F73" s="176">
        <v>43221</v>
      </c>
      <c r="G73" s="157" t="s">
        <v>161</v>
      </c>
      <c r="H73" s="156" t="s">
        <v>266</v>
      </c>
      <c r="I73" s="163">
        <v>850</v>
      </c>
      <c r="J73" s="163"/>
      <c r="K73" s="6"/>
    </row>
    <row r="74" spans="1:11" x14ac:dyDescent="0.25">
      <c r="A74" s="62">
        <v>19</v>
      </c>
      <c r="B74" s="155" t="s">
        <v>961</v>
      </c>
      <c r="C74" s="156" t="s">
        <v>962</v>
      </c>
      <c r="D74" s="156" t="s">
        <v>963</v>
      </c>
      <c r="E74" s="156" t="s">
        <v>20</v>
      </c>
      <c r="F74" s="176">
        <v>43221</v>
      </c>
      <c r="G74" s="157" t="s">
        <v>161</v>
      </c>
      <c r="H74" s="156" t="s">
        <v>911</v>
      </c>
      <c r="I74" s="163">
        <v>1800</v>
      </c>
      <c r="J74" s="163"/>
      <c r="K74" s="6"/>
    </row>
    <row r="75" spans="1:11" x14ac:dyDescent="0.25">
      <c r="A75" s="62">
        <v>20</v>
      </c>
      <c r="B75" s="155" t="s">
        <v>964</v>
      </c>
      <c r="C75" s="156" t="s">
        <v>965</v>
      </c>
      <c r="D75" s="156" t="s">
        <v>966</v>
      </c>
      <c r="E75" s="156" t="s">
        <v>7</v>
      </c>
      <c r="F75" s="176">
        <v>43430</v>
      </c>
      <c r="G75" s="176">
        <v>43432</v>
      </c>
      <c r="H75" s="156" t="s">
        <v>967</v>
      </c>
      <c r="I75" s="163">
        <v>1500</v>
      </c>
      <c r="J75" s="163"/>
      <c r="K75" s="6"/>
    </row>
    <row r="76" spans="1:11" x14ac:dyDescent="0.25">
      <c r="A76" s="62">
        <v>21</v>
      </c>
      <c r="B76" t="s">
        <v>926</v>
      </c>
      <c r="C76" s="21" t="s">
        <v>193</v>
      </c>
      <c r="D76" t="s">
        <v>159</v>
      </c>
      <c r="E76" s="177" t="s">
        <v>160</v>
      </c>
      <c r="F76" s="85">
        <v>43282</v>
      </c>
      <c r="G76" s="175" t="s">
        <v>161</v>
      </c>
      <c r="H76" t="s">
        <v>968</v>
      </c>
      <c r="I76" s="6">
        <v>4000</v>
      </c>
      <c r="K76" s="6"/>
    </row>
    <row r="77" spans="1:11" x14ac:dyDescent="0.25">
      <c r="A77" s="62">
        <v>22</v>
      </c>
      <c r="B77" t="s">
        <v>969</v>
      </c>
      <c r="C77" s="21" t="s">
        <v>970</v>
      </c>
      <c r="D77" t="s">
        <v>200</v>
      </c>
      <c r="E77" s="177" t="s">
        <v>226</v>
      </c>
      <c r="F77" s="85">
        <v>40785</v>
      </c>
      <c r="G77" s="175" t="s">
        <v>161</v>
      </c>
      <c r="H77" t="s">
        <v>924</v>
      </c>
      <c r="I77" s="6">
        <v>10100</v>
      </c>
      <c r="K77" s="6"/>
    </row>
    <row r="78" spans="1:11" x14ac:dyDescent="0.25">
      <c r="A78" s="62">
        <v>23</v>
      </c>
      <c r="B78" t="s">
        <v>971</v>
      </c>
      <c r="C78" s="21" t="s">
        <v>972</v>
      </c>
      <c r="D78" t="s">
        <v>973</v>
      </c>
      <c r="E78" s="177" t="s">
        <v>12</v>
      </c>
      <c r="F78" s="85">
        <v>43400</v>
      </c>
      <c r="G78" s="85">
        <v>43402</v>
      </c>
      <c r="H78" t="s">
        <v>974</v>
      </c>
      <c r="I78" s="6">
        <v>900</v>
      </c>
      <c r="K78" s="6"/>
    </row>
    <row r="79" spans="1:11" x14ac:dyDescent="0.25">
      <c r="A79" s="62">
        <v>24</v>
      </c>
      <c r="B79" t="s">
        <v>975</v>
      </c>
      <c r="C79" s="21" t="s">
        <v>896</v>
      </c>
      <c r="D79" t="s">
        <v>163</v>
      </c>
      <c r="E79" s="177" t="s">
        <v>160</v>
      </c>
      <c r="F79" s="85">
        <v>43344</v>
      </c>
      <c r="G79" s="85" t="s">
        <v>976</v>
      </c>
      <c r="H79" t="s">
        <v>977</v>
      </c>
      <c r="I79" s="6">
        <v>1800</v>
      </c>
      <c r="K79" s="6"/>
    </row>
    <row r="80" spans="1:11" x14ac:dyDescent="0.25">
      <c r="A80" s="62">
        <v>25</v>
      </c>
      <c r="B80" t="s">
        <v>978</v>
      </c>
      <c r="C80" s="21" t="s">
        <v>979</v>
      </c>
      <c r="D80" t="s">
        <v>980</v>
      </c>
      <c r="E80" s="177" t="s">
        <v>12</v>
      </c>
      <c r="F80" s="85">
        <v>43160</v>
      </c>
      <c r="G80" s="85">
        <v>43162</v>
      </c>
      <c r="H80" t="s">
        <v>928</v>
      </c>
      <c r="I80" s="6">
        <v>800</v>
      </c>
      <c r="K80" s="6"/>
    </row>
    <row r="81" spans="1:11" x14ac:dyDescent="0.25">
      <c r="A81" s="62">
        <v>26</v>
      </c>
      <c r="B81" t="s">
        <v>981</v>
      </c>
      <c r="C81" s="21" t="s">
        <v>982</v>
      </c>
      <c r="D81" t="s">
        <v>983</v>
      </c>
      <c r="E81" s="177" t="s">
        <v>70</v>
      </c>
      <c r="F81" s="85">
        <v>42648</v>
      </c>
      <c r="G81" s="175" t="s">
        <v>161</v>
      </c>
      <c r="H81" t="s">
        <v>629</v>
      </c>
      <c r="I81" s="6">
        <v>40600</v>
      </c>
      <c r="K81" s="6"/>
    </row>
    <row r="82" spans="1:11" x14ac:dyDescent="0.25">
      <c r="A82" s="62">
        <v>27</v>
      </c>
      <c r="B82" t="s">
        <v>217</v>
      </c>
      <c r="C82" s="21" t="s">
        <v>218</v>
      </c>
      <c r="D82" t="s">
        <v>984</v>
      </c>
      <c r="E82" s="177" t="s">
        <v>11</v>
      </c>
      <c r="F82" s="85">
        <v>43160</v>
      </c>
      <c r="G82" s="85">
        <v>43162</v>
      </c>
      <c r="H82" t="s">
        <v>928</v>
      </c>
      <c r="I82" s="6">
        <v>1100</v>
      </c>
      <c r="K82" s="6"/>
    </row>
    <row r="83" spans="1:11" x14ac:dyDescent="0.25">
      <c r="A83" s="62">
        <v>28</v>
      </c>
      <c r="B83" t="s">
        <v>985</v>
      </c>
      <c r="C83" s="21" t="s">
        <v>986</v>
      </c>
      <c r="D83" t="s">
        <v>166</v>
      </c>
      <c r="E83" s="177" t="s">
        <v>17</v>
      </c>
      <c r="F83" s="85">
        <v>43252</v>
      </c>
      <c r="G83" s="175" t="s">
        <v>161</v>
      </c>
      <c r="H83" t="s">
        <v>629</v>
      </c>
      <c r="I83" s="6">
        <v>1000</v>
      </c>
      <c r="K83" s="6"/>
    </row>
    <row r="84" spans="1:11" x14ac:dyDescent="0.25">
      <c r="A84" s="62">
        <v>29</v>
      </c>
      <c r="B84" t="s">
        <v>987</v>
      </c>
      <c r="C84" s="21" t="s">
        <v>988</v>
      </c>
      <c r="D84" t="s">
        <v>163</v>
      </c>
      <c r="E84" s="177" t="s">
        <v>160</v>
      </c>
      <c r="F84" s="85">
        <v>43647</v>
      </c>
      <c r="G84" s="175" t="s">
        <v>161</v>
      </c>
      <c r="H84" t="s">
        <v>989</v>
      </c>
      <c r="I84" s="6">
        <v>800</v>
      </c>
      <c r="K84" s="6"/>
    </row>
    <row r="85" spans="1:11" x14ac:dyDescent="0.25">
      <c r="A85" s="62">
        <v>30</v>
      </c>
      <c r="B85" t="s">
        <v>990</v>
      </c>
      <c r="C85" s="21" t="s">
        <v>991</v>
      </c>
      <c r="D85" t="s">
        <v>49</v>
      </c>
      <c r="E85" s="177" t="s">
        <v>22</v>
      </c>
      <c r="F85" s="85">
        <v>43221</v>
      </c>
      <c r="G85" s="175" t="s">
        <v>161</v>
      </c>
      <c r="H85" t="s">
        <v>266</v>
      </c>
      <c r="I85" s="6">
        <v>1000</v>
      </c>
      <c r="K85" s="6"/>
    </row>
    <row r="86" spans="1:11" x14ac:dyDescent="0.25">
      <c r="C86" s="21"/>
      <c r="E86" s="6"/>
      <c r="G86" s="21"/>
      <c r="I86" s="16"/>
      <c r="J86" t="s">
        <v>168</v>
      </c>
      <c r="K86" s="16"/>
    </row>
    <row r="87" spans="1:11" s="171" customFormat="1" x14ac:dyDescent="0.25">
      <c r="A87" s="88"/>
      <c r="B87" s="165"/>
      <c r="C87" s="166"/>
      <c r="D87" s="166"/>
      <c r="E87" s="167"/>
      <c r="F87" s="168"/>
      <c r="G87" s="168"/>
      <c r="H87" s="169" t="s">
        <v>992</v>
      </c>
      <c r="I87" s="170">
        <f>SUM(I9:I85)</f>
        <v>1001803.17</v>
      </c>
      <c r="K87" s="170">
        <f>SUM(K9:K86)</f>
        <v>82855.179999999993</v>
      </c>
    </row>
    <row r="88" spans="1:11" x14ac:dyDescent="0.25">
      <c r="G88" s="21"/>
      <c r="I88" s="6"/>
      <c r="J88" s="6"/>
      <c r="K88" s="6"/>
    </row>
    <row r="89" spans="1:11" x14ac:dyDescent="0.25">
      <c r="G89" s="21"/>
      <c r="I89" s="80"/>
      <c r="J89" s="6"/>
      <c r="K89" s="6"/>
    </row>
    <row r="90" spans="1:11" x14ac:dyDescent="0.25">
      <c r="G90" s="21"/>
      <c r="K90" s="6"/>
    </row>
    <row r="91" spans="1:11" x14ac:dyDescent="0.25">
      <c r="G91" s="21"/>
      <c r="I91" s="6"/>
      <c r="J91" s="6"/>
      <c r="K91" s="6"/>
    </row>
    <row r="92" spans="1:11" x14ac:dyDescent="0.25">
      <c r="G92" s="21"/>
      <c r="I92" s="6"/>
      <c r="J92" s="6"/>
      <c r="K92" s="6"/>
    </row>
    <row r="93" spans="1:11" x14ac:dyDescent="0.25">
      <c r="G93" s="21"/>
      <c r="I93" s="6"/>
      <c r="J93" s="6"/>
      <c r="K93" s="6"/>
    </row>
    <row r="94" spans="1:11" x14ac:dyDescent="0.25">
      <c r="G94" s="21"/>
      <c r="I94" s="6"/>
      <c r="J94" s="6"/>
      <c r="K94" s="6"/>
    </row>
    <row r="95" spans="1:11" x14ac:dyDescent="0.25">
      <c r="G95" s="21"/>
      <c r="I95" s="6"/>
      <c r="J95" s="6"/>
      <c r="K95" s="6"/>
    </row>
    <row r="96" spans="1:11" x14ac:dyDescent="0.25">
      <c r="G96" s="21"/>
      <c r="I96" s="6"/>
      <c r="J96" s="6"/>
      <c r="K96" s="6"/>
    </row>
    <row r="97" spans="7:11" x14ac:dyDescent="0.25">
      <c r="G97" s="21"/>
      <c r="I97" s="6"/>
      <c r="J97" s="6"/>
      <c r="K97" s="6"/>
    </row>
    <row r="98" spans="7:11" x14ac:dyDescent="0.25">
      <c r="G98" s="21"/>
      <c r="I98" s="6"/>
      <c r="J98" s="6"/>
      <c r="K98" s="6"/>
    </row>
    <row r="99" spans="7:11" x14ac:dyDescent="0.25">
      <c r="G99" s="21"/>
      <c r="I99" s="6"/>
      <c r="J99" s="6"/>
      <c r="K99" s="6"/>
    </row>
    <row r="100" spans="7:11" x14ac:dyDescent="0.25">
      <c r="I100" s="6"/>
      <c r="J100" s="6"/>
      <c r="K100" s="6"/>
    </row>
    <row r="101" spans="7:11" x14ac:dyDescent="0.25">
      <c r="I101" s="6"/>
      <c r="J101" s="6"/>
      <c r="K101" s="6"/>
    </row>
    <row r="102" spans="7:11" x14ac:dyDescent="0.25">
      <c r="I102" s="6"/>
      <c r="J102" s="6"/>
      <c r="K102" s="6"/>
    </row>
    <row r="103" spans="7:11" x14ac:dyDescent="0.25">
      <c r="I103" s="6"/>
      <c r="J103" s="6"/>
      <c r="K103" s="6"/>
    </row>
    <row r="104" spans="7:11" x14ac:dyDescent="0.25">
      <c r="I104" s="6"/>
      <c r="J104" s="6"/>
      <c r="K104" s="6"/>
    </row>
    <row r="105" spans="7:11" x14ac:dyDescent="0.25">
      <c r="I105" s="6"/>
      <c r="J105" s="6"/>
      <c r="K105" s="6"/>
    </row>
    <row r="106" spans="7:11" x14ac:dyDescent="0.25">
      <c r="I106" s="6"/>
      <c r="J106" s="6"/>
      <c r="K106" s="6"/>
    </row>
    <row r="107" spans="7:11" x14ac:dyDescent="0.25">
      <c r="I107" s="6"/>
      <c r="J107" s="6"/>
      <c r="K107" s="6"/>
    </row>
    <row r="108" spans="7:11" x14ac:dyDescent="0.25">
      <c r="I108" s="6"/>
      <c r="J108" s="6"/>
      <c r="K108" s="6"/>
    </row>
    <row r="109" spans="7:11" x14ac:dyDescent="0.25">
      <c r="I109" s="6"/>
      <c r="J109" s="6"/>
      <c r="K109" s="6"/>
    </row>
    <row r="110" spans="7:11" x14ac:dyDescent="0.25">
      <c r="I110" s="6"/>
      <c r="J110" s="6"/>
      <c r="K110" s="6"/>
    </row>
    <row r="111" spans="7:11" x14ac:dyDescent="0.25">
      <c r="I111" s="6"/>
      <c r="J111" s="6"/>
      <c r="K111" s="6"/>
    </row>
    <row r="112" spans="7:11" x14ac:dyDescent="0.25">
      <c r="I112" s="6"/>
      <c r="J112" s="6"/>
      <c r="K112" s="6"/>
    </row>
    <row r="113" spans="9:11" x14ac:dyDescent="0.25">
      <c r="I113" s="6"/>
      <c r="J113" s="6"/>
      <c r="K113" s="6"/>
    </row>
    <row r="114" spans="9:11" x14ac:dyDescent="0.25">
      <c r="I114" s="6"/>
      <c r="J114" s="6"/>
      <c r="K114" s="6"/>
    </row>
    <row r="115" spans="9:11" x14ac:dyDescent="0.25">
      <c r="I115" s="6"/>
      <c r="J115" s="6"/>
      <c r="K115" s="6"/>
    </row>
    <row r="116" spans="9:11" x14ac:dyDescent="0.25">
      <c r="I116" s="6"/>
      <c r="J116" s="6"/>
      <c r="K116" s="6"/>
    </row>
    <row r="117" spans="9:11" x14ac:dyDescent="0.25">
      <c r="I117" s="6"/>
      <c r="J117" s="6"/>
      <c r="K117" s="6"/>
    </row>
    <row r="118" spans="9:11" x14ac:dyDescent="0.25">
      <c r="I118" s="6"/>
      <c r="J118" s="6"/>
      <c r="K118" s="6"/>
    </row>
    <row r="119" spans="9:11" x14ac:dyDescent="0.25">
      <c r="I119" s="6"/>
      <c r="J119" s="6"/>
      <c r="K119" s="6"/>
    </row>
    <row r="120" spans="9:11" x14ac:dyDescent="0.25">
      <c r="I120" s="6"/>
      <c r="J120" s="6"/>
      <c r="K120" s="6"/>
    </row>
    <row r="121" spans="9:11" x14ac:dyDescent="0.25">
      <c r="I121" s="6"/>
      <c r="J121" s="6"/>
      <c r="K121" s="6"/>
    </row>
    <row r="122" spans="9:11" x14ac:dyDescent="0.25">
      <c r="I122" s="6"/>
      <c r="J122" s="6"/>
      <c r="K122" s="6"/>
    </row>
    <row r="123" spans="9:11" x14ac:dyDescent="0.25">
      <c r="I123" s="6"/>
      <c r="J123" s="6"/>
      <c r="K123" s="6"/>
    </row>
    <row r="124" spans="9:11" x14ac:dyDescent="0.25">
      <c r="I124" s="6"/>
      <c r="J124" s="6"/>
      <c r="K124" s="6"/>
    </row>
    <row r="125" spans="9:11" x14ac:dyDescent="0.25">
      <c r="I125" s="6"/>
      <c r="J125" s="6"/>
      <c r="K125" s="6"/>
    </row>
    <row r="126" spans="9:11" x14ac:dyDescent="0.25">
      <c r="I126" s="6"/>
      <c r="J126" s="6"/>
      <c r="K126" s="6"/>
    </row>
    <row r="127" spans="9:11" x14ac:dyDescent="0.25">
      <c r="I127" s="6"/>
      <c r="J127" s="6"/>
      <c r="K127" s="6"/>
    </row>
    <row r="128" spans="9:11" x14ac:dyDescent="0.25">
      <c r="I128" s="6"/>
      <c r="J128" s="6"/>
      <c r="K128" s="6"/>
    </row>
    <row r="129" spans="9:11" x14ac:dyDescent="0.25">
      <c r="I129" s="6"/>
      <c r="J129" s="6"/>
      <c r="K129" s="6"/>
    </row>
    <row r="130" spans="9:11" x14ac:dyDescent="0.25">
      <c r="I130" s="6"/>
      <c r="J130" s="6"/>
      <c r="K130" s="6"/>
    </row>
    <row r="131" spans="9:11" x14ac:dyDescent="0.25">
      <c r="I131" s="6"/>
      <c r="J131" s="6"/>
      <c r="K131" s="6"/>
    </row>
    <row r="132" spans="9:11" x14ac:dyDescent="0.25">
      <c r="I132" s="6"/>
      <c r="J132" s="6"/>
      <c r="K132" s="6"/>
    </row>
    <row r="133" spans="9:11" x14ac:dyDescent="0.25">
      <c r="I133" s="6"/>
      <c r="J133" s="6"/>
      <c r="K133" s="6"/>
    </row>
    <row r="134" spans="9:11" x14ac:dyDescent="0.25">
      <c r="I134" s="6"/>
      <c r="J134" s="6"/>
      <c r="K134" s="6"/>
    </row>
    <row r="135" spans="9:11" x14ac:dyDescent="0.25">
      <c r="I135" s="6"/>
      <c r="J135" s="6"/>
      <c r="K135" s="6"/>
    </row>
    <row r="136" spans="9:11" x14ac:dyDescent="0.25">
      <c r="I136" s="6"/>
      <c r="J136" s="6"/>
      <c r="K136" s="6"/>
    </row>
    <row r="137" spans="9:11" x14ac:dyDescent="0.25">
      <c r="I137" s="6"/>
      <c r="J137" s="6"/>
      <c r="K137" s="6"/>
    </row>
    <row r="138" spans="9:11" x14ac:dyDescent="0.25">
      <c r="I138" s="6"/>
      <c r="J138" s="6"/>
      <c r="K138" s="6"/>
    </row>
    <row r="139" spans="9:11" x14ac:dyDescent="0.25">
      <c r="I139" s="6"/>
      <c r="J139" s="6"/>
      <c r="K139" s="6"/>
    </row>
    <row r="140" spans="9:11" x14ac:dyDescent="0.25">
      <c r="I140" s="6"/>
      <c r="J140" s="6"/>
      <c r="K140" s="6"/>
    </row>
    <row r="141" spans="9:11" x14ac:dyDescent="0.25">
      <c r="I141" s="6"/>
      <c r="J141" s="6"/>
      <c r="K141" s="6"/>
    </row>
    <row r="142" spans="9:11" x14ac:dyDescent="0.25">
      <c r="I142" s="6"/>
      <c r="J142" s="6"/>
      <c r="K142" s="6"/>
    </row>
    <row r="143" spans="9:11" x14ac:dyDescent="0.25">
      <c r="I143" s="6"/>
      <c r="J143" s="6"/>
      <c r="K143" s="6"/>
    </row>
    <row r="144" spans="9:11" x14ac:dyDescent="0.25">
      <c r="I144" s="6"/>
      <c r="J144" s="6"/>
      <c r="K144" s="6"/>
    </row>
    <row r="145" spans="9:11" x14ac:dyDescent="0.25">
      <c r="I145" s="6"/>
      <c r="J145" s="6"/>
      <c r="K145" s="6"/>
    </row>
    <row r="146" spans="9:11" x14ac:dyDescent="0.25">
      <c r="I146" s="6"/>
      <c r="J146" s="6"/>
      <c r="K146" s="6"/>
    </row>
    <row r="147" spans="9:11" x14ac:dyDescent="0.25">
      <c r="I147" s="6"/>
      <c r="J147" s="6"/>
      <c r="K147" s="6"/>
    </row>
    <row r="148" spans="9:11" x14ac:dyDescent="0.25">
      <c r="I148" s="6"/>
      <c r="J148" s="6"/>
      <c r="K148" s="6"/>
    </row>
    <row r="149" spans="9:11" x14ac:dyDescent="0.25">
      <c r="I149" s="6"/>
      <c r="J149" s="6"/>
      <c r="K149" s="6"/>
    </row>
    <row r="150" spans="9:11" x14ac:dyDescent="0.25">
      <c r="I150" s="6"/>
      <c r="J150" s="6"/>
      <c r="K150" s="6"/>
    </row>
    <row r="151" spans="9:11" x14ac:dyDescent="0.25">
      <c r="I151" s="6"/>
      <c r="J151" s="6"/>
      <c r="K151" s="6"/>
    </row>
    <row r="152" spans="9:11" x14ac:dyDescent="0.25">
      <c r="I152" s="6"/>
      <c r="J152" s="6"/>
      <c r="K152" s="6"/>
    </row>
    <row r="153" spans="9:11" x14ac:dyDescent="0.25">
      <c r="I153" s="6"/>
      <c r="J153" s="6"/>
      <c r="K153" s="6"/>
    </row>
    <row r="154" spans="9:11" x14ac:dyDescent="0.25">
      <c r="I154" s="6"/>
      <c r="J154" s="6"/>
      <c r="K154" s="6"/>
    </row>
    <row r="155" spans="9:11" x14ac:dyDescent="0.25">
      <c r="I155" s="6"/>
      <c r="J155" s="6"/>
      <c r="K155" s="6"/>
    </row>
    <row r="156" spans="9:11" x14ac:dyDescent="0.25">
      <c r="I156" s="6"/>
      <c r="J156" s="6"/>
      <c r="K156" s="6"/>
    </row>
    <row r="157" spans="9:11" x14ac:dyDescent="0.25">
      <c r="I157" s="6"/>
      <c r="J157" s="6"/>
      <c r="K157" s="6"/>
    </row>
    <row r="158" spans="9:11" x14ac:dyDescent="0.25">
      <c r="I158" s="6"/>
      <c r="J158" s="6"/>
      <c r="K158" s="6"/>
    </row>
    <row r="159" spans="9:11" x14ac:dyDescent="0.25">
      <c r="I159" s="6"/>
      <c r="J159" s="6"/>
      <c r="K159" s="6"/>
    </row>
    <row r="160" spans="9:11" x14ac:dyDescent="0.25">
      <c r="I160" s="6"/>
      <c r="J160" s="6"/>
      <c r="K160" s="6"/>
    </row>
    <row r="161" spans="9:11" x14ac:dyDescent="0.25">
      <c r="I161" s="6"/>
      <c r="J161" s="6"/>
      <c r="K161" s="6"/>
    </row>
    <row r="162" spans="9:11" x14ac:dyDescent="0.25">
      <c r="I162" s="6"/>
      <c r="J162" s="6"/>
      <c r="K162" s="6"/>
    </row>
    <row r="163" spans="9:11" x14ac:dyDescent="0.25">
      <c r="I163" s="6"/>
      <c r="J163" s="6"/>
      <c r="K163" s="6"/>
    </row>
    <row r="164" spans="9:11" x14ac:dyDescent="0.25">
      <c r="I164" s="6"/>
      <c r="J164" s="6"/>
      <c r="K164" s="6"/>
    </row>
    <row r="165" spans="9:11" x14ac:dyDescent="0.25">
      <c r="I165" s="6"/>
      <c r="J165" s="6"/>
      <c r="K165" s="6"/>
    </row>
    <row r="166" spans="9:11" x14ac:dyDescent="0.25">
      <c r="I166" s="6"/>
      <c r="J166" s="6"/>
      <c r="K166" s="6"/>
    </row>
    <row r="167" spans="9:11" x14ac:dyDescent="0.25">
      <c r="I167" s="6"/>
      <c r="J167" s="6"/>
      <c r="K167" s="6"/>
    </row>
    <row r="168" spans="9:11" x14ac:dyDescent="0.25">
      <c r="I168" s="6"/>
      <c r="J168" s="6"/>
      <c r="K168" s="6"/>
    </row>
    <row r="169" spans="9:11" x14ac:dyDescent="0.25">
      <c r="I169" s="6"/>
      <c r="J169" s="6"/>
      <c r="K169" s="6"/>
    </row>
    <row r="170" spans="9:11" x14ac:dyDescent="0.25">
      <c r="I170" s="6"/>
      <c r="J170" s="6"/>
      <c r="K170" s="6"/>
    </row>
    <row r="171" spans="9:11" x14ac:dyDescent="0.25">
      <c r="I171" s="6"/>
      <c r="J171" s="6"/>
      <c r="K171" s="6"/>
    </row>
    <row r="172" spans="9:11" x14ac:dyDescent="0.25">
      <c r="I172" s="6"/>
      <c r="J172" s="6"/>
      <c r="K172" s="6"/>
    </row>
    <row r="173" spans="9:11" x14ac:dyDescent="0.25">
      <c r="I173" s="6"/>
      <c r="J173" s="6"/>
      <c r="K173" s="6"/>
    </row>
    <row r="174" spans="9:11" x14ac:dyDescent="0.25">
      <c r="I174" s="6"/>
      <c r="J174" s="6"/>
      <c r="K174" s="6"/>
    </row>
    <row r="175" spans="9:11" x14ac:dyDescent="0.25">
      <c r="I175" s="6"/>
      <c r="J175" s="6"/>
      <c r="K175" s="6"/>
    </row>
    <row r="176" spans="9:11" x14ac:dyDescent="0.25">
      <c r="I176" s="6"/>
      <c r="J176" s="6"/>
      <c r="K176" s="6"/>
    </row>
    <row r="177" spans="9:11" x14ac:dyDescent="0.25">
      <c r="I177" s="6"/>
      <c r="J177" s="6"/>
      <c r="K177" s="6"/>
    </row>
    <row r="178" spans="9:11" x14ac:dyDescent="0.25">
      <c r="I178" s="6"/>
      <c r="J178" s="6"/>
      <c r="K178" s="6"/>
    </row>
    <row r="179" spans="9:11" x14ac:dyDescent="0.25">
      <c r="I179" s="6"/>
      <c r="J179" s="6"/>
      <c r="K179" s="6"/>
    </row>
    <row r="180" spans="9:11" x14ac:dyDescent="0.25">
      <c r="I180" s="6"/>
      <c r="J180" s="6"/>
      <c r="K180" s="6"/>
    </row>
    <row r="181" spans="9:11" x14ac:dyDescent="0.25">
      <c r="I181" s="6"/>
      <c r="J181" s="6"/>
      <c r="K181" s="6"/>
    </row>
    <row r="182" spans="9:11" x14ac:dyDescent="0.25">
      <c r="I182" s="6"/>
      <c r="J182" s="6"/>
      <c r="K182" s="6"/>
    </row>
    <row r="183" spans="9:11" x14ac:dyDescent="0.25">
      <c r="I183" s="6"/>
      <c r="J183" s="6"/>
      <c r="K183" s="6"/>
    </row>
    <row r="184" spans="9:11" x14ac:dyDescent="0.25">
      <c r="I184" s="6"/>
      <c r="J184" s="6"/>
      <c r="K184" s="6"/>
    </row>
    <row r="185" spans="9:11" x14ac:dyDescent="0.25">
      <c r="I185" s="6"/>
      <c r="J185" s="6"/>
      <c r="K185" s="6"/>
    </row>
    <row r="186" spans="9:11" x14ac:dyDescent="0.25">
      <c r="I186" s="6"/>
      <c r="J186" s="6"/>
      <c r="K186" s="6"/>
    </row>
    <row r="187" spans="9:11" x14ac:dyDescent="0.25">
      <c r="I187" s="6"/>
      <c r="J187" s="6"/>
      <c r="K187" s="6"/>
    </row>
    <row r="188" spans="9:11" x14ac:dyDescent="0.25">
      <c r="I188" s="6"/>
      <c r="J188" s="6"/>
      <c r="K188" s="6"/>
    </row>
    <row r="189" spans="9:11" x14ac:dyDescent="0.25">
      <c r="I189" s="6"/>
      <c r="J189" s="6"/>
      <c r="K189" s="6"/>
    </row>
    <row r="190" spans="9:11" x14ac:dyDescent="0.25">
      <c r="I190" s="6"/>
      <c r="J190" s="6"/>
      <c r="K190" s="6"/>
    </row>
    <row r="191" spans="9:11" x14ac:dyDescent="0.25">
      <c r="I191" s="6"/>
      <c r="J191" s="6"/>
      <c r="K191" s="6"/>
    </row>
    <row r="192" spans="9:11" x14ac:dyDescent="0.25">
      <c r="I192" s="6"/>
      <c r="J192" s="6"/>
      <c r="K192" s="6"/>
    </row>
    <row r="193" spans="9:11" x14ac:dyDescent="0.25">
      <c r="I193" s="6"/>
      <c r="J193" s="6"/>
      <c r="K193" s="6"/>
    </row>
    <row r="194" spans="9:11" x14ac:dyDescent="0.25">
      <c r="I194" s="6"/>
      <c r="J194" s="6"/>
      <c r="K194" s="6"/>
    </row>
    <row r="195" spans="9:11" x14ac:dyDescent="0.25">
      <c r="I195" s="6"/>
      <c r="J195" s="6"/>
      <c r="K195" s="6"/>
    </row>
    <row r="196" spans="9:11" x14ac:dyDescent="0.25">
      <c r="I196" s="6"/>
      <c r="J196" s="6"/>
      <c r="K196" s="6"/>
    </row>
    <row r="197" spans="9:11" x14ac:dyDescent="0.25">
      <c r="I197" s="6"/>
      <c r="J197" s="6"/>
      <c r="K197" s="6"/>
    </row>
    <row r="198" spans="9:11" x14ac:dyDescent="0.25">
      <c r="I198" s="6"/>
      <c r="J198" s="6"/>
      <c r="K198" s="6"/>
    </row>
    <row r="199" spans="9:11" x14ac:dyDescent="0.25">
      <c r="I199" s="6"/>
      <c r="J199" s="6"/>
      <c r="K199" s="6"/>
    </row>
    <row r="200" spans="9:11" x14ac:dyDescent="0.25">
      <c r="I200" s="6"/>
      <c r="J200" s="6"/>
      <c r="K200" s="6"/>
    </row>
    <row r="201" spans="9:11" x14ac:dyDescent="0.25">
      <c r="I201" s="6"/>
      <c r="J201" s="6"/>
      <c r="K201" s="6"/>
    </row>
    <row r="202" spans="9:11" x14ac:dyDescent="0.25">
      <c r="I202" s="6"/>
      <c r="J202" s="6"/>
    </row>
    <row r="203" spans="9:11" x14ac:dyDescent="0.25">
      <c r="I203" s="6"/>
      <c r="J203" s="6"/>
    </row>
    <row r="204" spans="9:11" x14ac:dyDescent="0.25">
      <c r="I204" s="6"/>
      <c r="J204" s="6"/>
    </row>
    <row r="205" spans="9:11" x14ac:dyDescent="0.25">
      <c r="I205" s="6"/>
      <c r="J205" s="6"/>
    </row>
    <row r="206" spans="9:11" x14ac:dyDescent="0.25">
      <c r="I206" s="6"/>
      <c r="J206" s="6"/>
    </row>
    <row r="207" spans="9:11" x14ac:dyDescent="0.25">
      <c r="I207" s="6"/>
      <c r="J207" s="6"/>
    </row>
    <row r="208" spans="9:11" x14ac:dyDescent="0.25">
      <c r="I208" s="6"/>
      <c r="J208" s="6"/>
    </row>
    <row r="209" spans="9:10" x14ac:dyDescent="0.25">
      <c r="I209" s="6"/>
      <c r="J209" s="6"/>
    </row>
  </sheetData>
  <mergeCells count="2">
    <mergeCell ref="B2:H2"/>
    <mergeCell ref="B4:I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L10" sqref="L10"/>
    </sheetView>
  </sheetViews>
  <sheetFormatPr defaultRowHeight="15" x14ac:dyDescent="0.25"/>
  <cols>
    <col min="1" max="1" width="3.7109375" style="4" customWidth="1"/>
    <col min="2" max="2" width="14.140625" style="4" bestFit="1" customWidth="1"/>
    <col min="3" max="3" width="10.5703125" style="4" bestFit="1" customWidth="1"/>
    <col min="4" max="4" width="12.85546875" style="4" bestFit="1" customWidth="1"/>
    <col min="5" max="5" width="4.140625" style="4" customWidth="1"/>
    <col min="6" max="6" width="17.7109375" style="4" bestFit="1" customWidth="1"/>
    <col min="7" max="7" width="15.85546875" style="4" bestFit="1" customWidth="1"/>
    <col min="8" max="8" width="118.85546875" style="4" customWidth="1"/>
    <col min="9" max="9" width="12.42578125" style="23" bestFit="1" customWidth="1"/>
    <col min="10" max="16384" width="9.140625" style="4"/>
  </cols>
  <sheetData>
    <row r="1" spans="1:10" ht="16.5" x14ac:dyDescent="0.25">
      <c r="B1" s="65" t="s">
        <v>127</v>
      </c>
      <c r="C1" s="65"/>
      <c r="D1" s="65"/>
      <c r="E1" s="65"/>
      <c r="F1" s="65"/>
      <c r="G1" s="65"/>
      <c r="H1" s="65"/>
      <c r="I1" s="4"/>
    </row>
    <row r="2" spans="1:10" ht="2.25" customHeight="1" x14ac:dyDescent="0.25">
      <c r="B2" s="2"/>
      <c r="C2" s="2"/>
      <c r="D2" s="2"/>
      <c r="E2" s="3"/>
      <c r="F2" s="2"/>
      <c r="G2" s="15"/>
      <c r="H2" s="5"/>
      <c r="I2" s="9"/>
      <c r="J2" s="9"/>
    </row>
    <row r="3" spans="1:10" ht="46.5" customHeight="1" x14ac:dyDescent="0.25">
      <c r="B3" s="66" t="s">
        <v>128</v>
      </c>
      <c r="C3" s="66"/>
      <c r="D3" s="66"/>
      <c r="E3" s="66"/>
      <c r="F3" s="66"/>
      <c r="G3" s="66"/>
      <c r="H3" s="66"/>
      <c r="I3" s="4"/>
    </row>
    <row r="5" spans="1:10" s="9" customFormat="1" x14ac:dyDescent="0.25">
      <c r="A5" s="12"/>
      <c r="B5" s="68" t="s">
        <v>615</v>
      </c>
      <c r="C5" s="68"/>
      <c r="D5" s="68"/>
      <c r="E5" s="68"/>
      <c r="F5" s="68"/>
      <c r="G5" s="68"/>
      <c r="I5" s="50">
        <v>2018</v>
      </c>
    </row>
    <row r="6" spans="1:10" x14ac:dyDescent="0.25">
      <c r="A6" s="8"/>
      <c r="F6" s="10"/>
      <c r="G6" s="10"/>
    </row>
    <row r="7" spans="1:10" s="9" customFormat="1" ht="15" customHeight="1" x14ac:dyDescent="0.25">
      <c r="A7" s="12"/>
      <c r="B7" s="9" t="s">
        <v>129</v>
      </c>
      <c r="C7" s="9" t="s">
        <v>130</v>
      </c>
      <c r="D7" s="9" t="s">
        <v>131</v>
      </c>
      <c r="E7" s="9" t="s">
        <v>132</v>
      </c>
      <c r="F7" s="13" t="s">
        <v>133</v>
      </c>
      <c r="G7" s="13" t="s">
        <v>134</v>
      </c>
      <c r="H7" s="9" t="s">
        <v>135</v>
      </c>
      <c r="I7" s="24" t="s">
        <v>5</v>
      </c>
    </row>
    <row r="8" spans="1:10" x14ac:dyDescent="0.25">
      <c r="A8" s="8">
        <v>1</v>
      </c>
      <c r="B8" s="109" t="s">
        <v>233</v>
      </c>
      <c r="C8" s="109" t="s">
        <v>234</v>
      </c>
      <c r="D8" s="109" t="s">
        <v>235</v>
      </c>
      <c r="E8" s="109" t="s">
        <v>12</v>
      </c>
      <c r="F8" s="110">
        <v>43009</v>
      </c>
      <c r="G8" s="110">
        <v>43465</v>
      </c>
      <c r="H8" s="111" t="s">
        <v>236</v>
      </c>
      <c r="I8" s="112">
        <v>22225</v>
      </c>
    </row>
    <row r="9" spans="1:10" x14ac:dyDescent="0.25">
      <c r="A9" s="8">
        <v>2</v>
      </c>
      <c r="B9" s="109" t="s">
        <v>616</v>
      </c>
      <c r="C9" s="109" t="s">
        <v>617</v>
      </c>
      <c r="D9" s="109" t="s">
        <v>618</v>
      </c>
      <c r="E9" s="109" t="s">
        <v>12</v>
      </c>
      <c r="F9" s="110">
        <v>43248</v>
      </c>
      <c r="G9" s="110">
        <v>43702</v>
      </c>
      <c r="H9" s="111" t="s">
        <v>619</v>
      </c>
      <c r="I9" s="113">
        <v>24414.25</v>
      </c>
    </row>
    <row r="10" spans="1:10" ht="30" x14ac:dyDescent="0.25">
      <c r="A10" s="8">
        <v>3</v>
      </c>
      <c r="B10" s="109" t="s">
        <v>238</v>
      </c>
      <c r="C10" s="109" t="s">
        <v>239</v>
      </c>
      <c r="D10" s="109" t="s">
        <v>240</v>
      </c>
      <c r="E10" s="109" t="s">
        <v>241</v>
      </c>
      <c r="F10" s="110">
        <v>43210</v>
      </c>
      <c r="G10" s="110">
        <v>43702</v>
      </c>
      <c r="H10" s="111" t="s">
        <v>242</v>
      </c>
      <c r="I10" s="112">
        <v>75100.44</v>
      </c>
    </row>
    <row r="11" spans="1:10" ht="45" x14ac:dyDescent="0.25">
      <c r="A11" s="8">
        <v>4</v>
      </c>
      <c r="B11" s="109" t="s">
        <v>243</v>
      </c>
      <c r="C11" s="109" t="s">
        <v>244</v>
      </c>
      <c r="D11" s="109" t="s">
        <v>245</v>
      </c>
      <c r="E11" s="109" t="s">
        <v>20</v>
      </c>
      <c r="F11" s="110">
        <v>43195</v>
      </c>
      <c r="G11" s="110">
        <v>43294</v>
      </c>
      <c r="H11" s="111" t="s">
        <v>246</v>
      </c>
      <c r="I11" s="112">
        <v>13950</v>
      </c>
    </row>
    <row r="12" spans="1:10" x14ac:dyDescent="0.25">
      <c r="A12" s="8">
        <v>5</v>
      </c>
      <c r="B12" s="109" t="s">
        <v>620</v>
      </c>
      <c r="C12" s="109" t="s">
        <v>621</v>
      </c>
      <c r="D12" s="109" t="s">
        <v>622</v>
      </c>
      <c r="E12" s="109" t="s">
        <v>17</v>
      </c>
      <c r="F12" s="110">
        <v>43054</v>
      </c>
      <c r="G12" s="110">
        <v>43465</v>
      </c>
      <c r="H12" s="111" t="s">
        <v>623</v>
      </c>
      <c r="I12" s="113">
        <v>5611.5</v>
      </c>
    </row>
    <row r="13" spans="1:10" ht="30" x14ac:dyDescent="0.25">
      <c r="A13" s="8">
        <v>6</v>
      </c>
      <c r="B13" s="109" t="s">
        <v>247</v>
      </c>
      <c r="C13" s="109" t="s">
        <v>248</v>
      </c>
      <c r="D13" s="109" t="s">
        <v>249</v>
      </c>
      <c r="E13" s="109" t="s">
        <v>22</v>
      </c>
      <c r="F13" s="110">
        <v>43239</v>
      </c>
      <c r="G13" s="110">
        <v>43701</v>
      </c>
      <c r="H13" s="111" t="s">
        <v>624</v>
      </c>
      <c r="I13" s="112">
        <v>69447.009999999995</v>
      </c>
    </row>
    <row r="14" spans="1:10" x14ac:dyDescent="0.25">
      <c r="A14" s="8">
        <v>7</v>
      </c>
      <c r="B14" s="109" t="s">
        <v>250</v>
      </c>
      <c r="C14" s="109" t="s">
        <v>222</v>
      </c>
      <c r="D14" s="109" t="s">
        <v>251</v>
      </c>
      <c r="E14" s="109" t="s">
        <v>22</v>
      </c>
      <c r="F14" s="110">
        <v>43210</v>
      </c>
      <c r="G14" s="110">
        <v>43702</v>
      </c>
      <c r="H14" s="111" t="s">
        <v>236</v>
      </c>
      <c r="I14" s="112">
        <v>70710.58</v>
      </c>
    </row>
    <row r="15" spans="1:10" ht="30" x14ac:dyDescent="0.25">
      <c r="A15" s="8">
        <v>8</v>
      </c>
      <c r="B15" s="109" t="s">
        <v>256</v>
      </c>
      <c r="C15" s="109" t="s">
        <v>257</v>
      </c>
      <c r="D15" s="109" t="s">
        <v>258</v>
      </c>
      <c r="E15" s="109" t="s">
        <v>44</v>
      </c>
      <c r="F15" s="110">
        <v>42856</v>
      </c>
      <c r="G15" s="110">
        <v>43220</v>
      </c>
      <c r="H15" s="111" t="s">
        <v>259</v>
      </c>
      <c r="I15" s="113">
        <f>SUM(532+532+532+532+532)</f>
        <v>2660</v>
      </c>
    </row>
    <row r="16" spans="1:10" ht="30" x14ac:dyDescent="0.25">
      <c r="A16" s="8">
        <v>9</v>
      </c>
      <c r="B16" s="109" t="s">
        <v>256</v>
      </c>
      <c r="C16" s="109" t="s">
        <v>257</v>
      </c>
      <c r="D16" s="109" t="s">
        <v>258</v>
      </c>
      <c r="E16" s="109" t="s">
        <v>44</v>
      </c>
      <c r="F16" s="110">
        <v>43252</v>
      </c>
      <c r="G16" s="110">
        <v>43616</v>
      </c>
      <c r="H16" s="111" t="s">
        <v>260</v>
      </c>
      <c r="I16" s="112">
        <f>SUM(320+320+320+320+320+320+320+320+320+320+320+320+852)</f>
        <v>4692</v>
      </c>
    </row>
    <row r="17" spans="1:9" ht="30" x14ac:dyDescent="0.25">
      <c r="A17" s="8">
        <v>10</v>
      </c>
      <c r="B17" s="109" t="s">
        <v>625</v>
      </c>
      <c r="C17" s="109" t="s">
        <v>626</v>
      </c>
      <c r="D17" s="109" t="s">
        <v>235</v>
      </c>
      <c r="E17" s="109" t="s">
        <v>12</v>
      </c>
      <c r="F17" s="110">
        <v>43239</v>
      </c>
      <c r="G17" s="110">
        <v>43701</v>
      </c>
      <c r="H17" s="111" t="s">
        <v>624</v>
      </c>
      <c r="I17" s="112">
        <v>62565.68</v>
      </c>
    </row>
    <row r="18" spans="1:9" ht="30" x14ac:dyDescent="0.25">
      <c r="A18" s="8">
        <v>11</v>
      </c>
      <c r="B18" s="109" t="s">
        <v>261</v>
      </c>
      <c r="C18" s="109" t="s">
        <v>262</v>
      </c>
      <c r="D18" s="109" t="s">
        <v>263</v>
      </c>
      <c r="E18" s="109" t="s">
        <v>13</v>
      </c>
      <c r="F18" s="110">
        <v>43252</v>
      </c>
      <c r="G18" s="110">
        <v>43616</v>
      </c>
      <c r="H18" s="111" t="s">
        <v>264</v>
      </c>
      <c r="I18" s="113">
        <v>11762.5</v>
      </c>
    </row>
    <row r="19" spans="1:9" x14ac:dyDescent="0.25">
      <c r="A19" s="8">
        <v>12</v>
      </c>
      <c r="B19" s="109" t="s">
        <v>252</v>
      </c>
      <c r="C19" s="109" t="s">
        <v>253</v>
      </c>
      <c r="D19" s="109" t="s">
        <v>254</v>
      </c>
      <c r="E19" s="109" t="s">
        <v>230</v>
      </c>
      <c r="F19" s="110">
        <v>42736</v>
      </c>
      <c r="G19" s="110">
        <v>43100</v>
      </c>
      <c r="H19" s="111" t="s">
        <v>255</v>
      </c>
      <c r="I19" s="112">
        <v>787.5</v>
      </c>
    </row>
    <row r="20" spans="1:9" x14ac:dyDescent="0.25">
      <c r="A20" s="8">
        <v>13</v>
      </c>
      <c r="B20" s="109" t="s">
        <v>202</v>
      </c>
      <c r="C20" s="109" t="s">
        <v>203</v>
      </c>
      <c r="D20" s="109" t="s">
        <v>204</v>
      </c>
      <c r="E20" s="109" t="s">
        <v>205</v>
      </c>
      <c r="F20" s="110">
        <v>42736</v>
      </c>
      <c r="G20" s="110">
        <v>42978</v>
      </c>
      <c r="H20" s="111" t="s">
        <v>206</v>
      </c>
      <c r="I20" s="112">
        <v>4390.13</v>
      </c>
    </row>
    <row r="21" spans="1:9" x14ac:dyDescent="0.25">
      <c r="A21" s="8">
        <v>14</v>
      </c>
      <c r="B21" s="109" t="s">
        <v>627</v>
      </c>
      <c r="C21" s="109" t="s">
        <v>628</v>
      </c>
      <c r="D21" s="109" t="s">
        <v>251</v>
      </c>
      <c r="E21" s="109" t="s">
        <v>22</v>
      </c>
      <c r="F21" s="110">
        <v>43132</v>
      </c>
      <c r="G21" s="110" t="s">
        <v>161</v>
      </c>
      <c r="H21" s="111" t="s">
        <v>629</v>
      </c>
      <c r="I21" s="113">
        <v>1075</v>
      </c>
    </row>
    <row r="22" spans="1:9" x14ac:dyDescent="0.25">
      <c r="A22" s="8">
        <v>15</v>
      </c>
      <c r="B22" s="109" t="s">
        <v>630</v>
      </c>
      <c r="C22" s="109" t="s">
        <v>631</v>
      </c>
      <c r="D22" s="109" t="s">
        <v>632</v>
      </c>
      <c r="E22" s="109" t="s">
        <v>17</v>
      </c>
      <c r="F22" s="110">
        <v>43221</v>
      </c>
      <c r="G22" s="110" t="s">
        <v>161</v>
      </c>
      <c r="H22" s="111" t="s">
        <v>633</v>
      </c>
      <c r="I22" s="112">
        <v>9996</v>
      </c>
    </row>
    <row r="23" spans="1:9" x14ac:dyDescent="0.25">
      <c r="A23" s="8"/>
      <c r="B23" s="109"/>
      <c r="C23" s="109"/>
      <c r="D23" s="109"/>
      <c r="E23" s="109"/>
      <c r="F23" s="110"/>
      <c r="G23" s="110"/>
      <c r="H23" s="109"/>
      <c r="I23" s="112"/>
    </row>
    <row r="24" spans="1:9" x14ac:dyDescent="0.25">
      <c r="A24" s="8"/>
      <c r="B24" s="109"/>
      <c r="C24" s="114"/>
      <c r="D24" s="114"/>
      <c r="E24" s="114"/>
      <c r="F24" s="114"/>
      <c r="G24" s="114"/>
      <c r="H24" s="114"/>
      <c r="I24" s="112"/>
    </row>
    <row r="25" spans="1:9" x14ac:dyDescent="0.25">
      <c r="A25" s="8"/>
      <c r="B25" s="109"/>
      <c r="C25" s="109"/>
      <c r="D25" s="109"/>
      <c r="E25" s="109"/>
      <c r="F25" s="110"/>
      <c r="G25" s="110"/>
      <c r="H25" s="109"/>
      <c r="I25" s="115"/>
    </row>
    <row r="26" spans="1:9" x14ac:dyDescent="0.25">
      <c r="A26" s="8"/>
      <c r="B26" s="109"/>
      <c r="C26" s="109"/>
      <c r="D26" s="109"/>
      <c r="E26" s="109"/>
      <c r="F26" s="110"/>
      <c r="G26" s="110"/>
      <c r="H26" s="111" t="s">
        <v>267</v>
      </c>
      <c r="I26" s="112">
        <f>SUM(I8:I22)</f>
        <v>379387.59</v>
      </c>
    </row>
    <row r="27" spans="1:9" x14ac:dyDescent="0.25">
      <c r="A27" s="8"/>
      <c r="F27" s="10"/>
      <c r="G27" s="10"/>
      <c r="H27" s="11"/>
    </row>
    <row r="28" spans="1:9" x14ac:dyDescent="0.25">
      <c r="A28" s="8"/>
      <c r="F28" s="10"/>
      <c r="G28" s="10"/>
      <c r="H28" s="11"/>
      <c r="I28" s="108"/>
    </row>
    <row r="29" spans="1:9" x14ac:dyDescent="0.25">
      <c r="A29" s="8"/>
      <c r="F29" s="10"/>
      <c r="G29" s="10"/>
      <c r="H29" s="14"/>
      <c r="I29" s="24"/>
    </row>
  </sheetData>
  <mergeCells count="3">
    <mergeCell ref="B5:G5"/>
    <mergeCell ref="B1:H1"/>
    <mergeCell ref="B3: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H29" sqref="H29"/>
    </sheetView>
  </sheetViews>
  <sheetFormatPr defaultRowHeight="15" x14ac:dyDescent="0.25"/>
  <cols>
    <col min="1" max="1" width="3" bestFit="1" customWidth="1"/>
    <col min="2" max="2" width="32.42578125" customWidth="1"/>
    <col min="3" max="3" width="36.7109375" customWidth="1"/>
    <col min="4" max="4" width="17.85546875" bestFit="1" customWidth="1"/>
    <col min="5" max="5" width="6.140625" bestFit="1" customWidth="1"/>
    <col min="6" max="6" width="12" bestFit="1" customWidth="1"/>
    <col min="7" max="7" width="24.7109375" bestFit="1" customWidth="1"/>
    <col min="8" max="8" width="49.42578125" customWidth="1"/>
    <col min="9" max="9" width="12" customWidth="1"/>
  </cols>
  <sheetData>
    <row r="1" spans="1:11" ht="16.5" x14ac:dyDescent="0.25">
      <c r="B1" s="65" t="s">
        <v>127</v>
      </c>
      <c r="C1" s="65"/>
      <c r="D1" s="65"/>
      <c r="E1" s="65"/>
      <c r="F1" s="65"/>
      <c r="G1" s="65"/>
      <c r="H1" s="65"/>
      <c r="I1" s="65"/>
      <c r="J1" s="65"/>
      <c r="K1" s="65"/>
    </row>
    <row r="2" spans="1:11" ht="50.25" customHeight="1" x14ac:dyDescent="0.25">
      <c r="B2" s="66" t="s">
        <v>128</v>
      </c>
      <c r="C2" s="66"/>
      <c r="D2" s="66"/>
      <c r="E2" s="66"/>
      <c r="F2" s="66"/>
      <c r="G2" s="66"/>
      <c r="H2" s="66"/>
      <c r="I2" s="66"/>
      <c r="J2" s="66"/>
      <c r="K2" s="66"/>
    </row>
    <row r="5" spans="1:11" ht="15.75" x14ac:dyDescent="0.25">
      <c r="B5" s="39" t="s">
        <v>0</v>
      </c>
      <c r="C5" s="39" t="s">
        <v>296</v>
      </c>
      <c r="D5" s="39" t="s">
        <v>1</v>
      </c>
      <c r="E5" s="39" t="s">
        <v>2</v>
      </c>
      <c r="F5" s="39" t="s">
        <v>297</v>
      </c>
      <c r="G5" s="39" t="s">
        <v>298</v>
      </c>
      <c r="H5" s="39" t="s">
        <v>4</v>
      </c>
      <c r="I5" s="40">
        <v>2018</v>
      </c>
    </row>
    <row r="6" spans="1:11" x14ac:dyDescent="0.25">
      <c r="A6" s="52">
        <v>1</v>
      </c>
      <c r="B6" s="181" t="s">
        <v>634</v>
      </c>
      <c r="C6" s="181" t="s">
        <v>635</v>
      </c>
      <c r="D6" s="181" t="s">
        <v>49</v>
      </c>
      <c r="E6" s="181" t="s">
        <v>22</v>
      </c>
      <c r="F6" s="182">
        <v>37212</v>
      </c>
      <c r="G6" s="188" t="s">
        <v>636</v>
      </c>
      <c r="H6" s="181" t="s">
        <v>637</v>
      </c>
      <c r="I6" s="183">
        <v>240</v>
      </c>
      <c r="J6" s="52"/>
    </row>
    <row r="7" spans="1:11" x14ac:dyDescent="0.25">
      <c r="A7" s="52">
        <v>2</v>
      </c>
      <c r="B7" s="181" t="s">
        <v>638</v>
      </c>
      <c r="C7" s="181" t="s">
        <v>639</v>
      </c>
      <c r="D7" s="181" t="s">
        <v>640</v>
      </c>
      <c r="E7" s="181" t="s">
        <v>34</v>
      </c>
      <c r="F7" s="182">
        <v>98335</v>
      </c>
      <c r="G7" s="188" t="s">
        <v>641</v>
      </c>
      <c r="H7" s="181" t="s">
        <v>642</v>
      </c>
      <c r="I7" s="183">
        <v>10000</v>
      </c>
      <c r="J7" s="52"/>
    </row>
    <row r="8" spans="1:11" x14ac:dyDescent="0.25">
      <c r="A8" s="52">
        <v>3</v>
      </c>
      <c r="B8" s="181" t="s">
        <v>643</v>
      </c>
      <c r="C8" s="181" t="s">
        <v>644</v>
      </c>
      <c r="D8" s="181" t="s">
        <v>645</v>
      </c>
      <c r="E8" s="181" t="s">
        <v>101</v>
      </c>
      <c r="F8" s="182">
        <v>35213</v>
      </c>
      <c r="G8" s="189" t="s">
        <v>646</v>
      </c>
      <c r="H8" s="181" t="s">
        <v>642</v>
      </c>
      <c r="I8" s="183">
        <v>10000</v>
      </c>
      <c r="J8" s="52"/>
    </row>
    <row r="9" spans="1:11" x14ac:dyDescent="0.25">
      <c r="A9" s="52">
        <v>4</v>
      </c>
      <c r="B9" s="181" t="s">
        <v>300</v>
      </c>
      <c r="C9" s="181" t="s">
        <v>301</v>
      </c>
      <c r="D9" s="181" t="s">
        <v>302</v>
      </c>
      <c r="E9" s="181" t="s">
        <v>22</v>
      </c>
      <c r="F9" s="182">
        <v>37174</v>
      </c>
      <c r="G9" s="189" t="s">
        <v>646</v>
      </c>
      <c r="H9" s="181" t="s">
        <v>303</v>
      </c>
      <c r="I9" s="183">
        <v>22046.25</v>
      </c>
      <c r="J9" s="52"/>
    </row>
    <row r="10" spans="1:11" x14ac:dyDescent="0.25">
      <c r="A10" s="52">
        <v>5</v>
      </c>
      <c r="B10" s="181" t="s">
        <v>321</v>
      </c>
      <c r="C10" s="181" t="s">
        <v>322</v>
      </c>
      <c r="D10" s="181" t="s">
        <v>323</v>
      </c>
      <c r="E10" s="181" t="s">
        <v>22</v>
      </c>
      <c r="F10" s="182">
        <v>37179</v>
      </c>
      <c r="G10" s="188" t="s">
        <v>324</v>
      </c>
      <c r="H10" s="181" t="s">
        <v>325</v>
      </c>
      <c r="I10" s="183">
        <v>4972.5</v>
      </c>
      <c r="J10" s="52"/>
    </row>
    <row r="11" spans="1:11" x14ac:dyDescent="0.25">
      <c r="A11" s="52">
        <v>6</v>
      </c>
      <c r="B11" s="181" t="s">
        <v>309</v>
      </c>
      <c r="C11" s="181" t="s">
        <v>310</v>
      </c>
      <c r="D11" s="181" t="s">
        <v>6</v>
      </c>
      <c r="E11" s="181" t="s">
        <v>7</v>
      </c>
      <c r="F11" s="182">
        <v>60693</v>
      </c>
      <c r="G11" s="189" t="s">
        <v>646</v>
      </c>
      <c r="H11" s="181" t="s">
        <v>311</v>
      </c>
      <c r="I11" s="183">
        <f>1003.95+19451.55+1549.53</f>
        <v>22005.03</v>
      </c>
      <c r="J11" s="52"/>
    </row>
    <row r="12" spans="1:11" x14ac:dyDescent="0.25">
      <c r="A12" s="52">
        <v>7</v>
      </c>
      <c r="B12" s="181" t="s">
        <v>647</v>
      </c>
      <c r="C12" s="181" t="s">
        <v>648</v>
      </c>
      <c r="D12" s="181" t="s">
        <v>416</v>
      </c>
      <c r="E12" s="181" t="s">
        <v>22</v>
      </c>
      <c r="F12" s="182">
        <v>37062</v>
      </c>
      <c r="G12" s="189" t="s">
        <v>646</v>
      </c>
      <c r="H12" s="181" t="s">
        <v>649</v>
      </c>
      <c r="I12" s="183">
        <v>3375</v>
      </c>
      <c r="J12" s="52"/>
    </row>
    <row r="13" spans="1:11" x14ac:dyDescent="0.25">
      <c r="A13" s="52">
        <v>8</v>
      </c>
      <c r="B13" s="181" t="s">
        <v>650</v>
      </c>
      <c r="C13" s="181" t="s">
        <v>651</v>
      </c>
      <c r="D13" s="181" t="s">
        <v>223</v>
      </c>
      <c r="E13" s="181" t="s">
        <v>22</v>
      </c>
      <c r="F13" s="182">
        <v>37027</v>
      </c>
      <c r="G13" s="189" t="s">
        <v>646</v>
      </c>
      <c r="H13" s="181" t="s">
        <v>652</v>
      </c>
      <c r="I13" s="183">
        <v>2100</v>
      </c>
      <c r="J13" s="52"/>
    </row>
    <row r="14" spans="1:11" x14ac:dyDescent="0.25">
      <c r="A14" s="52">
        <v>9</v>
      </c>
      <c r="B14" s="181" t="s">
        <v>653</v>
      </c>
      <c r="C14" s="181" t="s">
        <v>654</v>
      </c>
      <c r="D14" s="181" t="s">
        <v>49</v>
      </c>
      <c r="E14" s="181" t="s">
        <v>22</v>
      </c>
      <c r="F14" s="182">
        <v>3716</v>
      </c>
      <c r="G14" s="189" t="s">
        <v>646</v>
      </c>
      <c r="H14" s="181" t="s">
        <v>655</v>
      </c>
      <c r="I14" s="183">
        <v>2500</v>
      </c>
      <c r="J14" s="52"/>
    </row>
    <row r="15" spans="1:11" x14ac:dyDescent="0.25">
      <c r="A15" s="52">
        <v>10</v>
      </c>
      <c r="B15" s="181" t="s">
        <v>313</v>
      </c>
      <c r="C15" s="181" t="s">
        <v>314</v>
      </c>
      <c r="D15" s="181" t="s">
        <v>315</v>
      </c>
      <c r="E15" s="181" t="s">
        <v>101</v>
      </c>
      <c r="F15" s="182">
        <v>35043</v>
      </c>
      <c r="G15" s="190" t="s">
        <v>316</v>
      </c>
      <c r="H15" s="184" t="s">
        <v>656</v>
      </c>
      <c r="I15" s="183">
        <f>122575.16+127450</f>
        <v>250025.16</v>
      </c>
      <c r="J15" s="52"/>
    </row>
    <row r="16" spans="1:11" x14ac:dyDescent="0.25">
      <c r="A16" s="52">
        <v>11</v>
      </c>
      <c r="B16" s="181" t="s">
        <v>657</v>
      </c>
      <c r="C16" s="181" t="s">
        <v>658</v>
      </c>
      <c r="D16" s="181" t="s">
        <v>6</v>
      </c>
      <c r="E16" s="181" t="s">
        <v>7</v>
      </c>
      <c r="F16" s="182">
        <v>60693</v>
      </c>
      <c r="G16" s="189" t="s">
        <v>646</v>
      </c>
      <c r="H16" s="181" t="s">
        <v>311</v>
      </c>
      <c r="I16" s="183">
        <v>763.88</v>
      </c>
      <c r="J16" s="52"/>
    </row>
    <row r="17" spans="1:10" x14ac:dyDescent="0.25">
      <c r="A17" s="52">
        <v>12</v>
      </c>
      <c r="B17" s="181" t="s">
        <v>307</v>
      </c>
      <c r="C17" s="181" t="s">
        <v>659</v>
      </c>
      <c r="D17" s="181"/>
      <c r="E17" s="181"/>
      <c r="F17" s="182"/>
      <c r="G17" s="189" t="s">
        <v>646</v>
      </c>
      <c r="H17" s="181" t="s">
        <v>308</v>
      </c>
      <c r="I17" s="183">
        <f>91006.99+6869.07</f>
        <v>97876.06</v>
      </c>
      <c r="J17" s="52"/>
    </row>
    <row r="18" spans="1:10" x14ac:dyDescent="0.25">
      <c r="A18" s="52">
        <v>13</v>
      </c>
      <c r="B18" s="181" t="s">
        <v>317</v>
      </c>
      <c r="C18" s="181" t="s">
        <v>318</v>
      </c>
      <c r="D18" s="181" t="s">
        <v>319</v>
      </c>
      <c r="E18" s="181" t="s">
        <v>108</v>
      </c>
      <c r="F18" s="182">
        <v>54209</v>
      </c>
      <c r="G18" s="189" t="s">
        <v>660</v>
      </c>
      <c r="H18" s="181" t="s">
        <v>320</v>
      </c>
      <c r="I18" s="183">
        <v>6335.5</v>
      </c>
      <c r="J18" s="52"/>
    </row>
    <row r="19" spans="1:10" x14ac:dyDescent="0.25">
      <c r="A19" s="52">
        <v>14</v>
      </c>
      <c r="B19" s="181" t="s">
        <v>304</v>
      </c>
      <c r="C19" s="181" t="s">
        <v>305</v>
      </c>
      <c r="D19" s="181" t="s">
        <v>223</v>
      </c>
      <c r="E19" s="181" t="s">
        <v>22</v>
      </c>
      <c r="F19" s="182">
        <v>37027</v>
      </c>
      <c r="G19" s="189" t="s">
        <v>646</v>
      </c>
      <c r="H19" s="181" t="s">
        <v>306</v>
      </c>
      <c r="I19" s="183">
        <v>11985</v>
      </c>
      <c r="J19" s="52"/>
    </row>
    <row r="20" spans="1:10" x14ac:dyDescent="0.25">
      <c r="A20" s="52">
        <v>15</v>
      </c>
      <c r="B20" s="181" t="s">
        <v>326</v>
      </c>
      <c r="C20" s="181" t="s">
        <v>327</v>
      </c>
      <c r="D20" s="181" t="s">
        <v>328</v>
      </c>
      <c r="E20" s="181" t="s">
        <v>160</v>
      </c>
      <c r="F20" s="182">
        <v>10016</v>
      </c>
      <c r="G20" s="188" t="s">
        <v>661</v>
      </c>
      <c r="H20" s="181" t="s">
        <v>329</v>
      </c>
      <c r="I20" s="183">
        <f>280+3250</f>
        <v>3530</v>
      </c>
      <c r="J20" s="52"/>
    </row>
    <row r="21" spans="1:10" x14ac:dyDescent="0.25">
      <c r="A21" s="52">
        <v>16</v>
      </c>
      <c r="B21" s="181" t="s">
        <v>662</v>
      </c>
      <c r="C21" s="181" t="s">
        <v>663</v>
      </c>
      <c r="D21" s="181" t="s">
        <v>664</v>
      </c>
      <c r="E21" s="181" t="s">
        <v>40</v>
      </c>
      <c r="F21" s="185" t="s">
        <v>665</v>
      </c>
      <c r="G21" s="188" t="s">
        <v>661</v>
      </c>
      <c r="H21" s="181" t="s">
        <v>666</v>
      </c>
      <c r="I21" s="183">
        <v>2173.7199999999998</v>
      </c>
      <c r="J21" s="52"/>
    </row>
    <row r="22" spans="1:10" x14ac:dyDescent="0.25">
      <c r="A22" s="52">
        <v>17</v>
      </c>
      <c r="B22" s="181" t="s">
        <v>667</v>
      </c>
      <c r="C22" s="181" t="s">
        <v>668</v>
      </c>
      <c r="D22" s="181" t="s">
        <v>269</v>
      </c>
      <c r="E22" s="181" t="s">
        <v>16</v>
      </c>
      <c r="F22" s="182">
        <v>85641</v>
      </c>
      <c r="G22" s="188" t="s">
        <v>661</v>
      </c>
      <c r="H22" s="181" t="s">
        <v>329</v>
      </c>
      <c r="I22" s="183">
        <v>4048.89</v>
      </c>
      <c r="J22" s="52"/>
    </row>
    <row r="23" spans="1:10" x14ac:dyDescent="0.25">
      <c r="A23" s="52"/>
      <c r="B23" s="52"/>
      <c r="C23" s="52"/>
      <c r="D23" s="52"/>
      <c r="E23" s="52"/>
      <c r="F23" s="52"/>
      <c r="G23" s="52"/>
      <c r="H23" s="52"/>
      <c r="I23" s="126"/>
      <c r="J23" s="52"/>
    </row>
    <row r="24" spans="1:10" x14ac:dyDescent="0.25">
      <c r="A24" s="52"/>
      <c r="B24" s="52"/>
      <c r="C24" s="52"/>
      <c r="D24" s="52"/>
      <c r="E24" s="52"/>
      <c r="F24" s="52"/>
      <c r="G24" s="52"/>
      <c r="H24" s="52"/>
      <c r="I24" s="186"/>
      <c r="J24" s="52"/>
    </row>
    <row r="25" spans="1:10" x14ac:dyDescent="0.25">
      <c r="A25" s="52"/>
      <c r="B25" s="52"/>
      <c r="C25" s="52"/>
      <c r="D25" s="52"/>
      <c r="E25" s="52"/>
      <c r="F25" s="52"/>
      <c r="G25" s="52"/>
      <c r="H25" s="52"/>
      <c r="I25" s="187">
        <f>SUM(I6:I24)</f>
        <v>453976.99</v>
      </c>
      <c r="J25" s="52"/>
    </row>
    <row r="26" spans="1:10" x14ac:dyDescent="0.25">
      <c r="A26" s="52"/>
      <c r="B26" s="52"/>
      <c r="C26" s="52"/>
      <c r="D26" s="52"/>
      <c r="E26" s="52"/>
      <c r="F26" s="52"/>
      <c r="G26" s="52"/>
      <c r="H26" s="52"/>
      <c r="I26" s="52"/>
      <c r="J26" s="52"/>
    </row>
    <row r="27" spans="1:10" x14ac:dyDescent="0.25">
      <c r="A27" s="52"/>
      <c r="B27" s="52"/>
      <c r="C27" s="52"/>
      <c r="D27" s="52"/>
      <c r="E27" s="52"/>
      <c r="F27" s="52"/>
      <c r="G27" s="52"/>
      <c r="H27" s="52"/>
      <c r="I27" s="52"/>
      <c r="J27" s="52"/>
    </row>
    <row r="28" spans="1:10" x14ac:dyDescent="0.25">
      <c r="A28" s="52"/>
      <c r="B28" s="52"/>
      <c r="C28" s="52"/>
      <c r="D28" s="52"/>
      <c r="E28" s="52"/>
      <c r="F28" s="52"/>
      <c r="G28" s="52"/>
      <c r="H28" s="52"/>
      <c r="I28" s="52"/>
      <c r="J28" s="52"/>
    </row>
  </sheetData>
  <mergeCells count="2">
    <mergeCell ref="B1:K1"/>
    <mergeCell ref="B2:K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B17" sqref="B17"/>
    </sheetView>
  </sheetViews>
  <sheetFormatPr defaultRowHeight="15" x14ac:dyDescent="0.25"/>
  <cols>
    <col min="1" max="1" width="2" bestFit="1" customWidth="1"/>
    <col min="2" max="2" width="26.42578125" customWidth="1"/>
    <col min="3" max="3" width="30.42578125" bestFit="1" customWidth="1"/>
    <col min="4" max="4" width="17.85546875" bestFit="1" customWidth="1"/>
    <col min="5" max="5" width="6.140625" bestFit="1" customWidth="1"/>
    <col min="6" max="6" width="12" bestFit="1" customWidth="1"/>
    <col min="7" max="7" width="7.42578125" bestFit="1" customWidth="1"/>
    <col min="8" max="8" width="33.28515625" customWidth="1"/>
    <col min="9" max="9" width="12.7109375" bestFit="1" customWidth="1"/>
  </cols>
  <sheetData>
    <row r="1" spans="1:9" ht="16.5" x14ac:dyDescent="0.25">
      <c r="B1" s="65" t="s">
        <v>127</v>
      </c>
      <c r="C1" s="65"/>
      <c r="D1" s="65"/>
      <c r="E1" s="65"/>
      <c r="F1" s="65"/>
      <c r="G1" s="65"/>
      <c r="H1" s="65"/>
      <c r="I1" s="65"/>
    </row>
    <row r="2" spans="1:9" ht="66.75" customHeight="1" x14ac:dyDescent="0.25">
      <c r="B2" s="66" t="s">
        <v>128</v>
      </c>
      <c r="C2" s="66"/>
      <c r="D2" s="66"/>
      <c r="E2" s="66"/>
      <c r="F2" s="66"/>
      <c r="G2" s="66"/>
      <c r="H2" s="66"/>
      <c r="I2" s="20"/>
    </row>
    <row r="3" spans="1:9" ht="15.75" x14ac:dyDescent="0.25">
      <c r="B3" s="41"/>
      <c r="C3" s="41"/>
      <c r="D3" s="41"/>
      <c r="E3" s="41"/>
      <c r="F3" s="42"/>
      <c r="G3" s="41"/>
      <c r="H3" s="41"/>
      <c r="I3" s="43"/>
    </row>
    <row r="4" spans="1:9" ht="15.75" x14ac:dyDescent="0.25">
      <c r="B4" s="18" t="s">
        <v>331</v>
      </c>
      <c r="I4" s="36">
        <v>2018</v>
      </c>
    </row>
    <row r="6" spans="1:9" ht="15.75" x14ac:dyDescent="0.25">
      <c r="B6" s="35" t="s">
        <v>0</v>
      </c>
      <c r="C6" s="35" t="s">
        <v>296</v>
      </c>
      <c r="D6" s="35" t="s">
        <v>1</v>
      </c>
      <c r="E6" s="35" t="s">
        <v>2</v>
      </c>
      <c r="F6" s="35" t="s">
        <v>297</v>
      </c>
      <c r="G6" s="35" t="s">
        <v>298</v>
      </c>
      <c r="H6" s="35" t="s">
        <v>4</v>
      </c>
    </row>
    <row r="7" spans="1:9" ht="15.75" x14ac:dyDescent="0.25">
      <c r="A7">
        <v>1</v>
      </c>
      <c r="B7" s="41" t="s">
        <v>332</v>
      </c>
      <c r="C7" s="41" t="s">
        <v>333</v>
      </c>
      <c r="D7" s="41" t="s">
        <v>334</v>
      </c>
      <c r="E7" s="41" t="s">
        <v>97</v>
      </c>
      <c r="F7" s="117">
        <v>48864</v>
      </c>
      <c r="G7" s="41">
        <v>2018</v>
      </c>
      <c r="H7" s="41" t="s">
        <v>335</v>
      </c>
      <c r="I7" s="43">
        <v>34800</v>
      </c>
    </row>
    <row r="8" spans="1:9" ht="15.75" x14ac:dyDescent="0.25">
      <c r="A8">
        <v>2</v>
      </c>
      <c r="B8" s="41" t="s">
        <v>336</v>
      </c>
      <c r="C8" s="41" t="s">
        <v>337</v>
      </c>
      <c r="D8" s="41" t="s">
        <v>338</v>
      </c>
      <c r="E8" s="41" t="s">
        <v>104</v>
      </c>
      <c r="F8" s="117">
        <v>20120</v>
      </c>
      <c r="G8" s="41">
        <v>2018</v>
      </c>
      <c r="H8" s="41" t="s">
        <v>339</v>
      </c>
      <c r="I8" s="43">
        <f>6500*12</f>
        <v>78000</v>
      </c>
    </row>
    <row r="9" spans="1:9" ht="15.75" x14ac:dyDescent="0.25">
      <c r="A9">
        <v>3</v>
      </c>
      <c r="B9" s="41" t="s">
        <v>340</v>
      </c>
      <c r="C9" s="37" t="s">
        <v>341</v>
      </c>
      <c r="D9" s="37" t="s">
        <v>342</v>
      </c>
      <c r="E9" s="37"/>
      <c r="F9" s="118"/>
      <c r="G9" s="41">
        <v>2018</v>
      </c>
      <c r="H9" s="41" t="s">
        <v>343</v>
      </c>
      <c r="I9" s="43">
        <v>18000</v>
      </c>
    </row>
    <row r="10" spans="1:9" ht="15.75" x14ac:dyDescent="0.25">
      <c r="A10">
        <v>4</v>
      </c>
      <c r="B10" s="41" t="s">
        <v>344</v>
      </c>
      <c r="C10" s="41" t="s">
        <v>345</v>
      </c>
      <c r="D10" s="41" t="s">
        <v>346</v>
      </c>
      <c r="E10" s="41" t="s">
        <v>13</v>
      </c>
      <c r="F10" s="117" t="s">
        <v>347</v>
      </c>
      <c r="G10" s="41">
        <v>2018</v>
      </c>
      <c r="H10" s="41" t="s">
        <v>339</v>
      </c>
      <c r="I10" s="43">
        <v>29664</v>
      </c>
    </row>
    <row r="11" spans="1:9" ht="15.75" x14ac:dyDescent="0.25">
      <c r="A11">
        <v>5</v>
      </c>
      <c r="B11" s="41" t="s">
        <v>348</v>
      </c>
      <c r="C11" s="41" t="s">
        <v>349</v>
      </c>
      <c r="D11" s="41" t="s">
        <v>49</v>
      </c>
      <c r="E11" s="41" t="s">
        <v>22</v>
      </c>
      <c r="F11" s="117"/>
      <c r="G11" s="41">
        <v>2018</v>
      </c>
      <c r="H11" s="41" t="s">
        <v>354</v>
      </c>
      <c r="I11" s="43">
        <v>15335</v>
      </c>
    </row>
    <row r="12" spans="1:9" ht="15.75" x14ac:dyDescent="0.25">
      <c r="A12">
        <v>6</v>
      </c>
      <c r="B12" s="41" t="s">
        <v>350</v>
      </c>
      <c r="C12" s="41" t="s">
        <v>351</v>
      </c>
      <c r="D12" s="41" t="s">
        <v>352</v>
      </c>
      <c r="E12" s="41" t="s">
        <v>353</v>
      </c>
      <c r="F12" s="117">
        <v>29405</v>
      </c>
      <c r="G12" s="41">
        <v>2018</v>
      </c>
      <c r="H12" s="41" t="s">
        <v>354</v>
      </c>
      <c r="I12" s="43">
        <v>32004</v>
      </c>
    </row>
    <row r="13" spans="1:9" ht="15.75" x14ac:dyDescent="0.25">
      <c r="A13">
        <v>7</v>
      </c>
      <c r="B13" s="41" t="s">
        <v>669</v>
      </c>
      <c r="C13" s="41" t="s">
        <v>670</v>
      </c>
      <c r="D13" s="41" t="s">
        <v>671</v>
      </c>
      <c r="E13" s="41" t="s">
        <v>110</v>
      </c>
      <c r="F13" s="119">
        <v>72023</v>
      </c>
      <c r="G13" s="41">
        <v>2018</v>
      </c>
      <c r="H13" s="41" t="s">
        <v>354</v>
      </c>
      <c r="I13" s="43">
        <v>8332</v>
      </c>
    </row>
    <row r="14" spans="1:9" ht="15.75" x14ac:dyDescent="0.25">
      <c r="B14" s="41"/>
      <c r="C14" s="41"/>
      <c r="D14" s="41"/>
      <c r="E14" s="41"/>
      <c r="F14" s="117"/>
      <c r="G14" s="41"/>
      <c r="H14" s="41"/>
      <c r="I14" s="80"/>
    </row>
    <row r="15" spans="1:9" ht="15.75" x14ac:dyDescent="0.25">
      <c r="B15" s="41"/>
      <c r="C15" s="37"/>
      <c r="D15" s="37"/>
      <c r="E15" s="37"/>
      <c r="F15" s="38"/>
      <c r="G15" s="41"/>
      <c r="H15" s="41"/>
      <c r="I15" s="6"/>
    </row>
    <row r="16" spans="1:9" ht="15.75" x14ac:dyDescent="0.25">
      <c r="B16" s="41"/>
      <c r="C16" s="41"/>
      <c r="D16" s="41"/>
      <c r="E16" s="41"/>
      <c r="F16" s="42"/>
      <c r="G16" s="41"/>
      <c r="H16" s="41"/>
      <c r="I16" s="116"/>
    </row>
    <row r="17" spans="2:9" ht="15.75" x14ac:dyDescent="0.25">
      <c r="B17" s="41"/>
      <c r="C17" s="41"/>
      <c r="D17" s="41"/>
      <c r="E17" s="41"/>
      <c r="F17" s="42"/>
      <c r="G17" s="41"/>
      <c r="H17" s="41"/>
      <c r="I17" s="43">
        <f>SUM(I7:I16)</f>
        <v>216135</v>
      </c>
    </row>
    <row r="18" spans="2:9" ht="15.75" x14ac:dyDescent="0.25">
      <c r="B18" s="41"/>
      <c r="C18" s="41"/>
      <c r="D18" s="41"/>
      <c r="E18" s="41"/>
      <c r="F18" s="42"/>
      <c r="G18" s="41"/>
      <c r="H18" s="41"/>
      <c r="I18" s="43"/>
    </row>
    <row r="19" spans="2:9" ht="15.75" x14ac:dyDescent="0.25">
      <c r="B19" s="41"/>
      <c r="C19" s="41"/>
      <c r="D19" s="41"/>
      <c r="E19" s="41"/>
      <c r="F19" s="42"/>
      <c r="G19" s="41"/>
      <c r="H19" s="41"/>
      <c r="I19" s="43"/>
    </row>
    <row r="20" spans="2:9" ht="15.75" x14ac:dyDescent="0.25">
      <c r="B20" s="41"/>
      <c r="C20" s="41"/>
      <c r="D20" s="41"/>
      <c r="E20" s="41"/>
      <c r="F20" s="42"/>
      <c r="G20" s="41"/>
      <c r="H20" s="41"/>
      <c r="I20" s="43"/>
    </row>
    <row r="21" spans="2:9" ht="15.75" x14ac:dyDescent="0.25">
      <c r="B21" s="41"/>
      <c r="C21" s="37"/>
      <c r="D21" s="37"/>
      <c r="E21" s="37"/>
      <c r="F21" s="38"/>
      <c r="G21" s="41"/>
      <c r="H21" s="41"/>
      <c r="I21" s="43"/>
    </row>
    <row r="22" spans="2:9" ht="15.75" x14ac:dyDescent="0.25">
      <c r="B22" s="41"/>
      <c r="C22" s="41"/>
      <c r="D22" s="41"/>
      <c r="E22" s="41"/>
      <c r="F22" s="42"/>
      <c r="G22" s="41"/>
      <c r="H22" s="41"/>
      <c r="I22" s="43"/>
    </row>
    <row r="23" spans="2:9" ht="15.75" x14ac:dyDescent="0.25">
      <c r="B23" s="41"/>
      <c r="C23" s="41"/>
      <c r="D23" s="41"/>
      <c r="E23" s="41"/>
      <c r="F23" s="42"/>
      <c r="G23" s="41"/>
      <c r="H23" s="41"/>
      <c r="I23" s="43"/>
    </row>
    <row r="24" spans="2:9" ht="15.75" x14ac:dyDescent="0.25">
      <c r="B24" s="41"/>
      <c r="C24" s="41"/>
      <c r="D24" s="41"/>
      <c r="E24" s="41"/>
      <c r="F24" s="42"/>
      <c r="G24" s="41"/>
      <c r="H24" s="41"/>
      <c r="I24" s="43"/>
    </row>
    <row r="27" spans="2:9" x14ac:dyDescent="0.25">
      <c r="I27" s="6"/>
    </row>
  </sheetData>
  <mergeCells count="2">
    <mergeCell ref="B1:I1"/>
    <mergeCell ref="B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E7" sqref="E7"/>
    </sheetView>
  </sheetViews>
  <sheetFormatPr defaultRowHeight="15" x14ac:dyDescent="0.25"/>
  <cols>
    <col min="2" max="2" width="31.42578125" customWidth="1"/>
    <col min="3" max="3" width="14" bestFit="1" customWidth="1"/>
    <col min="4" max="4" width="5.28515625" bestFit="1" customWidth="1"/>
    <col min="5" max="5" width="27.42578125" bestFit="1" customWidth="1"/>
    <col min="6" max="6" width="57.42578125" bestFit="1" customWidth="1"/>
    <col min="7" max="7" width="9.5703125" bestFit="1" customWidth="1"/>
  </cols>
  <sheetData>
    <row r="1" spans="1:15" ht="16.5" x14ac:dyDescent="0.25">
      <c r="B1" s="65" t="s">
        <v>127</v>
      </c>
      <c r="C1" s="65"/>
      <c r="D1" s="65"/>
      <c r="E1" s="65"/>
      <c r="F1" s="65"/>
      <c r="G1" s="65"/>
      <c r="H1" s="19"/>
      <c r="I1" s="19"/>
      <c r="J1" s="19"/>
      <c r="K1" s="19"/>
      <c r="L1" s="19"/>
      <c r="M1" s="19"/>
    </row>
    <row r="2" spans="1:15" ht="63.75" customHeight="1" x14ac:dyDescent="0.25">
      <c r="B2" s="66" t="s">
        <v>128</v>
      </c>
      <c r="C2" s="66"/>
      <c r="D2" s="66"/>
      <c r="E2" s="66"/>
      <c r="F2" s="66"/>
      <c r="G2" s="20"/>
      <c r="H2" s="20"/>
      <c r="I2" s="20"/>
      <c r="J2" s="20"/>
      <c r="K2" s="20"/>
      <c r="L2" s="20"/>
      <c r="M2" s="20"/>
      <c r="N2" s="20"/>
      <c r="O2" s="20"/>
    </row>
    <row r="4" spans="1:15" x14ac:dyDescent="0.25">
      <c r="B4" s="18" t="s">
        <v>355</v>
      </c>
      <c r="G4" s="18">
        <v>2018</v>
      </c>
    </row>
    <row r="6" spans="1:15" x14ac:dyDescent="0.25">
      <c r="B6" s="29" t="s">
        <v>0</v>
      </c>
      <c r="C6" s="29" t="s">
        <v>1</v>
      </c>
      <c r="D6" s="29" t="s">
        <v>2</v>
      </c>
      <c r="E6" s="29" t="s">
        <v>3</v>
      </c>
      <c r="F6" s="29" t="s">
        <v>4</v>
      </c>
      <c r="G6" s="29" t="s">
        <v>356</v>
      </c>
    </row>
    <row r="7" spans="1:15" x14ac:dyDescent="0.25">
      <c r="A7">
        <v>1</v>
      </c>
      <c r="B7" s="25" t="s">
        <v>672</v>
      </c>
      <c r="C7" s="25" t="s">
        <v>673</v>
      </c>
      <c r="D7" s="25" t="s">
        <v>230</v>
      </c>
      <c r="E7" s="81" t="s">
        <v>674</v>
      </c>
      <c r="F7" s="26" t="s">
        <v>675</v>
      </c>
      <c r="G7" s="120">
        <v>5000</v>
      </c>
    </row>
    <row r="8" spans="1:15" x14ac:dyDescent="0.25">
      <c r="B8" s="27"/>
      <c r="C8" s="27"/>
      <c r="D8" s="27"/>
      <c r="E8" s="27"/>
      <c r="F8" s="27"/>
      <c r="G8" s="30"/>
    </row>
    <row r="9" spans="1:15" x14ac:dyDescent="0.25">
      <c r="B9" s="27"/>
      <c r="C9" s="27"/>
      <c r="D9" s="27"/>
      <c r="E9" s="27"/>
      <c r="F9" s="27"/>
      <c r="G9" s="30"/>
    </row>
    <row r="10" spans="1:15" x14ac:dyDescent="0.25">
      <c r="B10" s="27"/>
      <c r="C10" s="27"/>
      <c r="D10" s="27"/>
      <c r="E10" s="27"/>
      <c r="F10" s="27"/>
      <c r="G10" s="30"/>
    </row>
    <row r="11" spans="1:15" x14ac:dyDescent="0.25">
      <c r="B11" s="27"/>
      <c r="C11" s="27"/>
      <c r="D11" s="27"/>
      <c r="E11" s="27"/>
      <c r="F11" s="27"/>
      <c r="G11" s="30"/>
    </row>
    <row r="12" spans="1:15" x14ac:dyDescent="0.25">
      <c r="B12" s="27"/>
      <c r="C12" s="27"/>
      <c r="D12" s="27"/>
      <c r="E12" s="27"/>
      <c r="F12" s="27"/>
      <c r="G12" s="30"/>
    </row>
    <row r="13" spans="1:15" x14ac:dyDescent="0.25">
      <c r="B13" s="27"/>
      <c r="C13" s="27"/>
      <c r="D13" s="27"/>
      <c r="E13" s="27"/>
      <c r="F13" s="27"/>
      <c r="G13" s="30"/>
    </row>
    <row r="14" spans="1:15" x14ac:dyDescent="0.25">
      <c r="B14" s="27"/>
      <c r="C14" s="27"/>
      <c r="D14" s="27"/>
      <c r="E14" s="27"/>
      <c r="F14" s="27"/>
      <c r="G14" s="30"/>
    </row>
    <row r="15" spans="1:15" x14ac:dyDescent="0.25">
      <c r="B15" s="27"/>
      <c r="C15" s="27"/>
      <c r="D15" s="27"/>
      <c r="E15" s="44"/>
      <c r="F15" s="27"/>
      <c r="G15" s="30"/>
    </row>
    <row r="16" spans="1:15" x14ac:dyDescent="0.25">
      <c r="B16" s="27"/>
      <c r="C16" s="27"/>
      <c r="D16" s="27"/>
      <c r="E16" s="44"/>
      <c r="F16" s="27"/>
      <c r="G16" s="30"/>
    </row>
    <row r="17" spans="2:7" x14ac:dyDescent="0.25">
      <c r="B17" s="27"/>
      <c r="C17" s="27"/>
      <c r="D17" s="27"/>
      <c r="E17" s="44"/>
      <c r="F17" s="27"/>
      <c r="G17" s="30"/>
    </row>
    <row r="18" spans="2:7" x14ac:dyDescent="0.25">
      <c r="B18" s="27"/>
      <c r="C18" s="27"/>
      <c r="D18" s="27"/>
      <c r="E18" s="44"/>
      <c r="F18" s="27"/>
      <c r="G18" s="30"/>
    </row>
    <row r="19" spans="2:7" x14ac:dyDescent="0.25">
      <c r="B19" s="27"/>
      <c r="C19" s="27"/>
      <c r="D19" s="27"/>
      <c r="E19" s="27"/>
      <c r="F19" s="27"/>
      <c r="G19" s="30"/>
    </row>
    <row r="20" spans="2:7" x14ac:dyDescent="0.25">
      <c r="B20" s="27"/>
      <c r="C20" s="27"/>
      <c r="D20" s="27"/>
      <c r="E20" s="27"/>
      <c r="F20" s="27"/>
      <c r="G20" s="30"/>
    </row>
    <row r="21" spans="2:7" x14ac:dyDescent="0.25">
      <c r="B21" s="27"/>
      <c r="C21" s="27"/>
      <c r="D21" s="27"/>
      <c r="E21" s="44"/>
      <c r="F21" s="27"/>
      <c r="G21" s="30"/>
    </row>
    <row r="22" spans="2:7" x14ac:dyDescent="0.25">
      <c r="B22" s="27"/>
      <c r="C22" s="27"/>
      <c r="D22" s="27"/>
      <c r="E22" s="44"/>
      <c r="F22" s="27"/>
      <c r="G22" s="30"/>
    </row>
    <row r="23" spans="2:7" x14ac:dyDescent="0.25">
      <c r="B23" s="27"/>
      <c r="C23" s="27"/>
      <c r="D23" s="27"/>
      <c r="E23" s="44"/>
      <c r="F23" s="27"/>
      <c r="G23" s="30"/>
    </row>
    <row r="24" spans="2:7" x14ac:dyDescent="0.25">
      <c r="B24" s="27"/>
      <c r="C24" s="27"/>
      <c r="D24" s="27"/>
      <c r="E24" s="44"/>
      <c r="F24" s="27"/>
      <c r="G24" s="30"/>
    </row>
    <row r="25" spans="2:7" x14ac:dyDescent="0.25">
      <c r="B25" s="27"/>
      <c r="C25" s="27"/>
      <c r="D25" s="27"/>
      <c r="E25" s="44"/>
      <c r="F25" s="27"/>
      <c r="G25" s="30"/>
    </row>
    <row r="26" spans="2:7" x14ac:dyDescent="0.25">
      <c r="B26" s="27"/>
      <c r="C26" s="27"/>
      <c r="D26" s="27"/>
      <c r="E26" s="27"/>
      <c r="F26" s="27"/>
      <c r="G26" s="30"/>
    </row>
    <row r="27" spans="2:7" x14ac:dyDescent="0.25">
      <c r="B27" s="27"/>
      <c r="C27" s="27"/>
      <c r="D27" s="27"/>
      <c r="E27" s="27"/>
      <c r="F27" s="27"/>
      <c r="G27" s="30"/>
    </row>
    <row r="28" spans="2:7" x14ac:dyDescent="0.25">
      <c r="B28" s="27"/>
      <c r="C28" s="27"/>
      <c r="D28" s="27"/>
      <c r="E28" s="27"/>
      <c r="F28" s="27"/>
      <c r="G28" s="30"/>
    </row>
  </sheetData>
  <mergeCells count="2">
    <mergeCell ref="B2:F2"/>
    <mergeCell ref="B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workbookViewId="0">
      <selection activeCell="G19" sqref="G19"/>
    </sheetView>
  </sheetViews>
  <sheetFormatPr defaultRowHeight="15" x14ac:dyDescent="0.25"/>
  <cols>
    <col min="1" max="1" width="3" bestFit="1" customWidth="1"/>
    <col min="2" max="2" width="35.28515625" customWidth="1"/>
    <col min="3" max="3" width="14" bestFit="1" customWidth="1"/>
    <col min="4" max="4" width="5.28515625" bestFit="1" customWidth="1"/>
    <col min="5" max="5" width="33.5703125" bestFit="1" customWidth="1"/>
    <col min="6" max="6" width="45.42578125" customWidth="1"/>
    <col min="7" max="7" width="22.5703125" customWidth="1"/>
  </cols>
  <sheetData>
    <row r="1" spans="1:22" ht="16.5" x14ac:dyDescent="0.25">
      <c r="B1" s="65" t="s">
        <v>127</v>
      </c>
      <c r="C1" s="65"/>
      <c r="D1" s="65"/>
      <c r="E1" s="65"/>
      <c r="F1" s="65"/>
      <c r="G1" s="65"/>
      <c r="H1" s="19"/>
      <c r="I1" s="19"/>
      <c r="J1" s="19"/>
      <c r="K1" s="19"/>
      <c r="L1" s="19"/>
      <c r="M1" s="19"/>
      <c r="N1" s="19"/>
      <c r="O1" s="19"/>
      <c r="P1" s="19"/>
      <c r="Q1" s="19"/>
      <c r="R1" s="19"/>
      <c r="S1" s="19"/>
      <c r="T1" s="19"/>
      <c r="U1" s="19"/>
      <c r="V1" s="19"/>
    </row>
    <row r="2" spans="1:22" ht="59.25" customHeight="1" x14ac:dyDescent="0.25">
      <c r="B2" s="66" t="s">
        <v>128</v>
      </c>
      <c r="C2" s="66"/>
      <c r="D2" s="66"/>
      <c r="E2" s="66"/>
      <c r="F2" s="66"/>
      <c r="G2" s="66"/>
      <c r="H2" s="20"/>
      <c r="I2" s="20"/>
      <c r="J2" s="20"/>
      <c r="K2" s="20"/>
      <c r="L2" s="20"/>
      <c r="M2" s="20"/>
      <c r="N2" s="20"/>
      <c r="O2" s="20"/>
      <c r="P2" s="20"/>
      <c r="Q2" s="20"/>
      <c r="R2" s="20"/>
      <c r="S2" s="20"/>
      <c r="T2" s="20"/>
      <c r="U2" s="20"/>
      <c r="V2" s="20"/>
    </row>
    <row r="3" spans="1:22" x14ac:dyDescent="0.25">
      <c r="H3" s="20"/>
      <c r="I3" s="20"/>
      <c r="J3" s="20"/>
      <c r="K3" s="20"/>
      <c r="L3" s="20"/>
      <c r="M3" s="20"/>
      <c r="N3" s="20"/>
      <c r="O3" s="20"/>
      <c r="P3" s="20"/>
      <c r="Q3" s="20"/>
      <c r="R3" s="20"/>
      <c r="S3" s="20"/>
      <c r="T3" s="20"/>
      <c r="U3" s="20"/>
      <c r="V3" s="20"/>
    </row>
    <row r="4" spans="1:22" x14ac:dyDescent="0.25">
      <c r="B4" s="18" t="s">
        <v>393</v>
      </c>
      <c r="G4" s="18">
        <v>2018</v>
      </c>
    </row>
    <row r="5" spans="1:22" x14ac:dyDescent="0.25">
      <c r="B5" s="18"/>
      <c r="G5" s="18"/>
    </row>
    <row r="6" spans="1:22" x14ac:dyDescent="0.25">
      <c r="B6" s="29" t="s">
        <v>0</v>
      </c>
      <c r="C6" s="29" t="s">
        <v>1</v>
      </c>
      <c r="D6" s="29" t="s">
        <v>2</v>
      </c>
      <c r="E6" s="29" t="s">
        <v>3</v>
      </c>
      <c r="F6" s="29" t="s">
        <v>4</v>
      </c>
      <c r="G6" s="29" t="s">
        <v>356</v>
      </c>
    </row>
    <row r="7" spans="1:22" x14ac:dyDescent="0.25">
      <c r="A7">
        <v>1</v>
      </c>
      <c r="B7" s="25" t="s">
        <v>357</v>
      </c>
      <c r="C7" s="25" t="s">
        <v>358</v>
      </c>
      <c r="D7" s="25" t="s">
        <v>160</v>
      </c>
      <c r="E7" s="124" t="s">
        <v>676</v>
      </c>
      <c r="F7" s="25" t="s">
        <v>359</v>
      </c>
      <c r="G7" s="121">
        <v>18000</v>
      </c>
    </row>
    <row r="8" spans="1:22" x14ac:dyDescent="0.25">
      <c r="A8">
        <v>2</v>
      </c>
      <c r="B8" s="25" t="s">
        <v>360</v>
      </c>
      <c r="C8" s="25" t="s">
        <v>361</v>
      </c>
      <c r="D8" s="25" t="s">
        <v>13</v>
      </c>
      <c r="E8" s="125" t="s">
        <v>677</v>
      </c>
      <c r="F8" s="25" t="s">
        <v>362</v>
      </c>
      <c r="G8" s="121">
        <v>16768</v>
      </c>
    </row>
    <row r="9" spans="1:22" x14ac:dyDescent="0.25">
      <c r="A9">
        <v>3</v>
      </c>
      <c r="B9" s="25" t="s">
        <v>678</v>
      </c>
      <c r="C9" s="25" t="s">
        <v>679</v>
      </c>
      <c r="D9" s="25" t="s">
        <v>312</v>
      </c>
      <c r="E9" s="125">
        <v>43282</v>
      </c>
      <c r="F9" s="25" t="s">
        <v>680</v>
      </c>
      <c r="G9" s="121">
        <v>31500</v>
      </c>
    </row>
    <row r="10" spans="1:22" x14ac:dyDescent="0.25">
      <c r="A10">
        <v>4</v>
      </c>
      <c r="B10" s="25" t="s">
        <v>681</v>
      </c>
      <c r="C10" s="25" t="s">
        <v>204</v>
      </c>
      <c r="D10" s="25" t="s">
        <v>205</v>
      </c>
      <c r="E10" s="124" t="s">
        <v>682</v>
      </c>
      <c r="F10" s="25" t="s">
        <v>683</v>
      </c>
      <c r="G10" s="121">
        <v>15685.79</v>
      </c>
    </row>
    <row r="11" spans="1:22" x14ac:dyDescent="0.25">
      <c r="A11">
        <v>5</v>
      </c>
      <c r="B11" s="25" t="s">
        <v>364</v>
      </c>
      <c r="C11" s="25" t="s">
        <v>163</v>
      </c>
      <c r="D11" s="25" t="s">
        <v>160</v>
      </c>
      <c r="E11" s="124" t="s">
        <v>676</v>
      </c>
      <c r="F11" s="25" t="s">
        <v>684</v>
      </c>
      <c r="G11" s="121">
        <v>16600</v>
      </c>
    </row>
    <row r="12" spans="1:22" x14ac:dyDescent="0.25">
      <c r="A12">
        <v>6</v>
      </c>
      <c r="B12" s="25" t="s">
        <v>685</v>
      </c>
      <c r="C12" s="25" t="s">
        <v>686</v>
      </c>
      <c r="D12" s="25" t="s">
        <v>687</v>
      </c>
      <c r="E12" s="124" t="s">
        <v>688</v>
      </c>
      <c r="F12" s="25" t="s">
        <v>689</v>
      </c>
      <c r="G12" s="121">
        <v>650</v>
      </c>
    </row>
    <row r="13" spans="1:22" x14ac:dyDescent="0.25">
      <c r="A13">
        <v>7</v>
      </c>
      <c r="B13" s="25" t="s">
        <v>690</v>
      </c>
      <c r="C13" s="25" t="s">
        <v>6</v>
      </c>
      <c r="D13" s="25" t="s">
        <v>7</v>
      </c>
      <c r="E13" s="124" t="s">
        <v>691</v>
      </c>
      <c r="F13" s="25" t="s">
        <v>692</v>
      </c>
      <c r="G13" s="121">
        <v>9400</v>
      </c>
    </row>
    <row r="14" spans="1:22" x14ac:dyDescent="0.25">
      <c r="A14">
        <v>8</v>
      </c>
      <c r="B14" s="25" t="s">
        <v>365</v>
      </c>
      <c r="C14" s="25" t="s">
        <v>49</v>
      </c>
      <c r="D14" s="25" t="s">
        <v>22</v>
      </c>
      <c r="E14" s="125">
        <v>43101</v>
      </c>
      <c r="F14" s="25" t="s">
        <v>693</v>
      </c>
      <c r="G14" s="121">
        <v>4500</v>
      </c>
    </row>
    <row r="15" spans="1:22" x14ac:dyDescent="0.25">
      <c r="A15">
        <v>9</v>
      </c>
      <c r="B15" s="25" t="s">
        <v>366</v>
      </c>
      <c r="C15" s="25" t="s">
        <v>163</v>
      </c>
      <c r="D15" s="25" t="s">
        <v>160</v>
      </c>
      <c r="E15" s="124" t="s">
        <v>694</v>
      </c>
      <c r="F15" s="25" t="s">
        <v>363</v>
      </c>
      <c r="G15" s="121">
        <v>37463</v>
      </c>
    </row>
    <row r="16" spans="1:22" x14ac:dyDescent="0.25">
      <c r="A16">
        <v>10</v>
      </c>
      <c r="B16" s="25"/>
      <c r="C16" s="25"/>
      <c r="D16" s="25"/>
      <c r="E16" s="25"/>
      <c r="F16" s="25"/>
      <c r="G16" s="121"/>
    </row>
    <row r="17" spans="1:7" x14ac:dyDescent="0.25">
      <c r="A17">
        <v>11</v>
      </c>
      <c r="B17" s="25"/>
      <c r="C17" s="25"/>
      <c r="D17" s="25"/>
      <c r="E17" s="25"/>
      <c r="F17" s="25"/>
    </row>
    <row r="18" spans="1:7" x14ac:dyDescent="0.25">
      <c r="A18">
        <v>12</v>
      </c>
      <c r="B18" s="27"/>
      <c r="C18" s="27"/>
      <c r="D18" s="27"/>
      <c r="E18" s="44"/>
      <c r="F18" s="27"/>
      <c r="G18" s="123"/>
    </row>
    <row r="19" spans="1:7" x14ac:dyDescent="0.25">
      <c r="A19">
        <v>13</v>
      </c>
      <c r="B19" s="27"/>
      <c r="C19" s="27"/>
      <c r="D19" s="27"/>
      <c r="E19" s="27"/>
      <c r="F19" s="27"/>
      <c r="G19" s="122">
        <f>SUM(G7:G18)</f>
        <v>150566.79</v>
      </c>
    </row>
    <row r="20" spans="1:7" x14ac:dyDescent="0.25">
      <c r="A20">
        <v>14</v>
      </c>
      <c r="B20" s="27"/>
      <c r="C20" s="27"/>
      <c r="D20" s="27"/>
      <c r="E20" s="27"/>
      <c r="F20" s="27"/>
      <c r="G20" s="51"/>
    </row>
    <row r="21" spans="1:7" x14ac:dyDescent="0.25">
      <c r="A21">
        <v>15</v>
      </c>
      <c r="B21" s="27"/>
      <c r="C21" s="27"/>
      <c r="D21" s="27"/>
      <c r="E21" s="44"/>
      <c r="F21" s="27"/>
      <c r="G21" s="51"/>
    </row>
    <row r="22" spans="1:7" x14ac:dyDescent="0.25">
      <c r="A22">
        <v>16</v>
      </c>
      <c r="B22" s="27"/>
      <c r="C22" s="27"/>
      <c r="D22" s="27"/>
      <c r="E22" s="44"/>
      <c r="F22" s="27"/>
      <c r="G22" s="51"/>
    </row>
    <row r="23" spans="1:7" x14ac:dyDescent="0.25">
      <c r="A23">
        <v>17</v>
      </c>
      <c r="B23" s="27"/>
      <c r="C23" s="27"/>
      <c r="D23" s="27"/>
      <c r="E23" s="44"/>
      <c r="F23" s="27"/>
      <c r="G23" s="51"/>
    </row>
    <row r="24" spans="1:7" x14ac:dyDescent="0.25">
      <c r="A24">
        <v>18</v>
      </c>
      <c r="B24" s="27"/>
      <c r="C24" s="27"/>
      <c r="D24" s="27"/>
      <c r="E24" s="44"/>
      <c r="F24" s="27"/>
      <c r="G24" s="51"/>
    </row>
    <row r="25" spans="1:7" x14ac:dyDescent="0.25">
      <c r="A25">
        <v>19</v>
      </c>
      <c r="B25" s="27"/>
      <c r="C25" s="27"/>
      <c r="D25" s="27"/>
      <c r="E25" s="44"/>
      <c r="F25" s="27"/>
      <c r="G25" s="51"/>
    </row>
    <row r="26" spans="1:7" x14ac:dyDescent="0.25">
      <c r="A26">
        <v>20</v>
      </c>
      <c r="B26" s="27"/>
      <c r="C26" s="27"/>
      <c r="D26" s="27"/>
      <c r="E26" s="27"/>
      <c r="F26" s="27"/>
      <c r="G26" s="51"/>
    </row>
    <row r="27" spans="1:7" x14ac:dyDescent="0.25">
      <c r="B27" s="27"/>
      <c r="C27" s="27"/>
      <c r="D27" s="27"/>
      <c r="E27" s="27"/>
      <c r="F27" s="27"/>
      <c r="G27" s="51"/>
    </row>
    <row r="28" spans="1:7" x14ac:dyDescent="0.25">
      <c r="B28" s="27"/>
      <c r="C28" s="27"/>
      <c r="D28" s="27"/>
      <c r="E28" s="27"/>
      <c r="F28" s="27"/>
      <c r="G28" s="51"/>
    </row>
    <row r="29" spans="1:7" x14ac:dyDescent="0.25">
      <c r="B29" s="27"/>
      <c r="C29" s="27"/>
      <c r="D29" s="27"/>
      <c r="E29" s="27"/>
      <c r="F29" s="27"/>
      <c r="G29" s="28"/>
    </row>
  </sheetData>
  <mergeCells count="2">
    <mergeCell ref="B2:G2"/>
    <mergeCell ref="B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Connectional Table</vt:lpstr>
      <vt:lpstr>Discipleship Ministries</vt:lpstr>
      <vt:lpstr>GBCS</vt:lpstr>
      <vt:lpstr>GBGM</vt:lpstr>
      <vt:lpstr>GBGM-UMCOR</vt:lpstr>
      <vt:lpstr>GBHEM</vt:lpstr>
      <vt:lpstr>GBHEM-AU</vt:lpstr>
      <vt:lpstr>GCAH</vt:lpstr>
      <vt:lpstr>GCORR</vt:lpstr>
      <vt:lpstr>GCSRW</vt:lpstr>
      <vt:lpstr>UMCOM</vt:lpstr>
      <vt:lpstr>'Discipleship Ministries'!Print_Titles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Jett</dc:creator>
  <cp:lastModifiedBy>Windows User</cp:lastModifiedBy>
  <cp:lastPrinted>2018-04-30T17:08:59Z</cp:lastPrinted>
  <dcterms:created xsi:type="dcterms:W3CDTF">2018-04-30T17:07:12Z</dcterms:created>
  <dcterms:modified xsi:type="dcterms:W3CDTF">2019-04-08T18:39:15Z</dcterms:modified>
</cp:coreProperties>
</file>